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7400" windowHeight="12465" tabRatio="845" activeTab="0"/>
  </bookViews>
  <sheets>
    <sheet name="Ingredient Price Sheet" sheetId="1" r:id="rId1"/>
    <sheet name="Forage Quality Demo" sheetId="2" r:id="rId2"/>
    <sheet name="Grass Pastures + Proteins" sheetId="3" r:id="rId3"/>
    <sheet name="Immature Grass Hay+ Proteins" sheetId="4" r:id="rId4"/>
    <sheet name="Mid-Mature Grass Hay + Proteins" sheetId="5" r:id="rId5"/>
    <sheet name="Mature Grass Hay + Proteins # 1" sheetId="6" r:id="rId6"/>
    <sheet name="Mature Grass Hay + Proteins # 2" sheetId="7" r:id="rId7"/>
    <sheet name="Legume Pastures + Proteins" sheetId="8" r:id="rId8"/>
    <sheet name="Immature Legume Hay + Proteins" sheetId="9" r:id="rId9"/>
    <sheet name="Mid-mature Legume Hay+ Proteins" sheetId="10" r:id="rId10"/>
    <sheet name="Mature Legume Hay+ Proteins" sheetId="11" r:id="rId11"/>
    <sheet name="Corn Silage #1-Summary" sheetId="12" r:id="rId12"/>
    <sheet name="All Corn Silage #2" sheetId="13" r:id="rId13"/>
    <sheet name="All &amp; 20 kg Corn Silage #3" sheetId="14" r:id="rId14"/>
    <sheet name="15 &amp; 10 kg Corn Silage #4" sheetId="15" r:id="rId15"/>
    <sheet name="5 kg Corn Silage #5" sheetId="16" r:id="rId16"/>
    <sheet name="Corn Silage #6 + Cereal Grains" sheetId="17" r:id="rId17"/>
    <sheet name="Wet Brewers Grains - Malt" sheetId="18" r:id="rId18"/>
    <sheet name="Cereal Forages # 1" sheetId="19" r:id="rId19"/>
    <sheet name="Cereal Forages # 2" sheetId="20" r:id="rId20"/>
    <sheet name="Misc. Grass &amp; Legume Forage" sheetId="21" r:id="rId21"/>
    <sheet name="Mixed Hays + Protein" sheetId="22" r:id="rId22"/>
    <sheet name="Sunflower Meal &amp; Seeds" sheetId="23" r:id="rId23"/>
    <sheet name="Sample Rations # 1" sheetId="24" r:id="rId24"/>
    <sheet name="Sample Rations # 2" sheetId="25" r:id="rId25"/>
    <sheet name="Sample Rations # 3" sheetId="26" r:id="rId26"/>
  </sheets>
  <externalReferences>
    <externalReference r:id="rId29"/>
  </externalReferences>
  <definedNames>
    <definedName name="_0.4_0.7">#REF!</definedName>
    <definedName name="_xlnm.Print_Area" localSheetId="14">'15 &amp; 10 kg Corn Silage #4'!$A$1:$N$53</definedName>
    <definedName name="_xlnm.Print_Area" localSheetId="15">'5 kg Corn Silage #5'!$A$1:$N$53</definedName>
    <definedName name="_xlnm.Print_Area" localSheetId="13">'All &amp; 20 kg Corn Silage #3'!$A$1:$N$53</definedName>
    <definedName name="_xlnm.Print_Area" localSheetId="12">'All Corn Silage #2'!$A$1:$N$53</definedName>
    <definedName name="_xlnm.Print_Area" localSheetId="18">'Cereal Forages # 1'!$A$1:$N$53</definedName>
    <definedName name="_xlnm.Print_Area" localSheetId="19">'Cereal Forages # 2'!$A$1:$N$53</definedName>
    <definedName name="_xlnm.Print_Area" localSheetId="11">'Corn Silage #1-Summary'!$A$1:$N$53</definedName>
    <definedName name="_xlnm.Print_Area" localSheetId="16">'Corn Silage #6 + Cereal Grains'!$A$1:$N$53</definedName>
    <definedName name="_xlnm.Print_Area" localSheetId="1">'Forage Quality Demo'!$A$1:$N$53</definedName>
    <definedName name="_xlnm.Print_Area" localSheetId="2">'Grass Pastures + Proteins'!$A$1:$N$53</definedName>
    <definedName name="_xlnm.Print_Area" localSheetId="3">'Immature Grass Hay+ Proteins'!$A$1:$N$53</definedName>
    <definedName name="_xlnm.Print_Area" localSheetId="8">'Immature Legume Hay + Proteins'!$A$1:$N$53</definedName>
    <definedName name="_xlnm.Print_Area" localSheetId="0">'Ingredient Price Sheet'!$A$2:$P$49</definedName>
    <definedName name="_xlnm.Print_Area" localSheetId="7">'Legume Pastures + Proteins'!$A$1:$N$53</definedName>
    <definedName name="_xlnm.Print_Area" localSheetId="5">'Mature Grass Hay + Proteins # 1'!$A$1:$N$53</definedName>
    <definedName name="_xlnm.Print_Area" localSheetId="6">'Mature Grass Hay + Proteins # 2'!$A$1:$N$53</definedName>
    <definedName name="_xlnm.Print_Area" localSheetId="10">'Mature Legume Hay+ Proteins'!$A$1:$N$53</definedName>
    <definedName name="_xlnm.Print_Area" localSheetId="4">'Mid-Mature Grass Hay + Proteins'!$A$1:$N$53</definedName>
    <definedName name="_xlnm.Print_Area" localSheetId="9">'Mid-mature Legume Hay+ Proteins'!$A$1:$N$53</definedName>
    <definedName name="_xlnm.Print_Area" localSheetId="20">'Misc. Grass &amp; Legume Forage'!$A$1:$N$53</definedName>
    <definedName name="_xlnm.Print_Area" localSheetId="21">'Mixed Hays + Protein'!$A$1:$N$53</definedName>
    <definedName name="_xlnm.Print_Area" localSheetId="23">'Sample Rations # 1'!$A$1:$N$53</definedName>
    <definedName name="_xlnm.Print_Area" localSheetId="24">'Sample Rations # 2'!$A$1:$N$53</definedName>
    <definedName name="_xlnm.Print_Area" localSheetId="25">'Sample Rations # 3'!$A$1:$N$53</definedName>
    <definedName name="_xlnm.Print_Area" localSheetId="22">'Sunflower Meal &amp; Seeds'!$A$1:$N$53</definedName>
    <definedName name="_xlnm.Print_Area" localSheetId="17">'Wet Brewers Grains - Malt'!$A$1:$N$53</definedName>
  </definedNames>
  <calcPr fullCalcOnLoad="1"/>
</workbook>
</file>

<file path=xl/sharedStrings.xml><?xml version="1.0" encoding="utf-8"?>
<sst xmlns="http://schemas.openxmlformats.org/spreadsheetml/2006/main" count="1763" uniqueCount="568">
  <si>
    <t>Ration Short Name =</t>
  </si>
  <si>
    <t>Feedstuffs &amp; Formulas</t>
  </si>
  <si>
    <t>Kg</t>
  </si>
  <si>
    <t>Chapin Dairy Base Mix</t>
  </si>
  <si>
    <t>Chapin Dairy Premix</t>
  </si>
  <si>
    <t>Limestone</t>
  </si>
  <si>
    <t>Salt</t>
  </si>
  <si>
    <t>Mono-Calcium Phosphate</t>
  </si>
  <si>
    <t>Dry Matter Intake, kg</t>
  </si>
  <si>
    <t>NELact Supports kg milk</t>
  </si>
  <si>
    <t>MP **Supports kg milk</t>
  </si>
  <si>
    <t>RDP Balance, gm</t>
  </si>
  <si>
    <t>RUP Balance, gm</t>
  </si>
  <si>
    <t>Crude Protein, %</t>
  </si>
  <si>
    <t>Calcium Balance, gm</t>
  </si>
  <si>
    <t>Phosphorus Balance, gm</t>
  </si>
  <si>
    <t>**MP = Metabolizable Protein. RDP = Rumen Degradable Protein. RUP = Rumen Undegradable Protein. NDF = Neutral Detergent Fiber.  ADF = Acid Detergent Fiber.  NFC = Non Fiber Carbohydrates.</t>
  </si>
  <si>
    <t>U.S. National Research Council's Nutrient Requirements of Dairy Cattle, 7th Revised Edition, 2001, tables &amp; computer disk used for ration formulation.</t>
  </si>
  <si>
    <t>Ingredient</t>
  </si>
  <si>
    <t>Cost of</t>
  </si>
  <si>
    <t>Nutrient Composition</t>
  </si>
  <si>
    <r>
      <t>E-mail:  &lt;roychapin@onlinemac.com&gt;</t>
    </r>
    <r>
      <rPr>
        <b/>
        <sz val="8"/>
        <rFont val="Arial"/>
        <family val="2"/>
      </rPr>
      <t xml:space="preserve">, 11145 Chapin Lane, Amity, Oregon 97101 USA, Telephone:  1-503-835-7317.  Telefax:  1-503-835-3333. </t>
    </r>
  </si>
  <si>
    <t>Previous Update On:</t>
  </si>
  <si>
    <t>Price Sheet Printed On:</t>
  </si>
  <si>
    <t>New Prices As Of:</t>
  </si>
  <si>
    <t>New Price</t>
  </si>
  <si>
    <t>Use Y/N</t>
  </si>
  <si>
    <t>Forage Feedstuffs</t>
  </si>
  <si>
    <t>Energy Feedstuffs</t>
  </si>
  <si>
    <t>Wheat Bran</t>
  </si>
  <si>
    <t>Urea</t>
  </si>
  <si>
    <r>
      <t>Formulated for Liters of Milk</t>
    </r>
    <r>
      <rPr>
        <b/>
        <i/>
        <sz val="9.5"/>
        <color indexed="20"/>
        <rFont val="Arial"/>
        <family val="2"/>
      </rPr>
      <t>/Cow/Day</t>
    </r>
  </si>
  <si>
    <t>OK to</t>
  </si>
  <si>
    <t>Change</t>
  </si>
  <si>
    <t>Blue</t>
  </si>
  <si>
    <t>Numbers</t>
  </si>
  <si>
    <t>Don't</t>
  </si>
  <si>
    <t>Red</t>
  </si>
  <si>
    <t>Black</t>
  </si>
  <si>
    <t>Constants</t>
  </si>
  <si>
    <t>Are Data</t>
  </si>
  <si>
    <t>Variables.</t>
  </si>
  <si>
    <t>Change!</t>
  </si>
  <si>
    <t>Numbers!</t>
  </si>
  <si>
    <t>Anything</t>
  </si>
  <si>
    <t>in Red!</t>
  </si>
  <si>
    <t>IOFC</t>
  </si>
  <si>
    <t>Think Profit!</t>
  </si>
  <si>
    <t>Sunflower Meal w/hulls</t>
  </si>
  <si>
    <t xml:space="preserve">* Formulas for 600 kg Brown Swiss Cow in 2nd lactation, 4% FCM.  Formulas &amp; Spread Sheet Created by:  Roy E. Chapin, Ph.D., Animal Nutritionist </t>
  </si>
  <si>
    <t xml:space="preserve">Sample Ration #: </t>
  </si>
  <si>
    <t>Corn Silage, mature</t>
  </si>
  <si>
    <t>Soybean Meal, 48% solvent</t>
  </si>
  <si>
    <t>Soybean Meal, expeller</t>
  </si>
  <si>
    <r>
      <t>Milk Money Maker.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i/>
        <sz val="12"/>
        <color indexed="20"/>
        <rFont val="Arial"/>
        <family val="2"/>
      </rPr>
      <t>An Interactive Budgeting Tool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for Choosing the Most Profitable Ration &amp; Predicting Income Over Feed Cost</t>
    </r>
  </si>
  <si>
    <t>Soybean Meal, 44% solvent</t>
  </si>
  <si>
    <r>
      <t xml:space="preserve">Soybean Meal, </t>
    </r>
    <r>
      <rPr>
        <b/>
        <sz val="9"/>
        <rFont val="Arial"/>
        <family val="2"/>
      </rPr>
      <t>high heat</t>
    </r>
  </si>
  <si>
    <t>44% SBM</t>
  </si>
  <si>
    <t>48% SBM</t>
  </si>
  <si>
    <t>XP SBM</t>
  </si>
  <si>
    <r>
      <t xml:space="preserve">Price Sheet for Dr. Roy Chapin's </t>
    </r>
    <r>
      <rPr>
        <b/>
        <i/>
        <sz val="14"/>
        <color indexed="12"/>
        <rFont val="Arial"/>
        <family val="2"/>
      </rPr>
      <t>Interactive</t>
    </r>
    <r>
      <rPr>
        <b/>
        <i/>
        <sz val="14"/>
        <color indexed="20"/>
        <rFont val="Arial"/>
        <family val="2"/>
      </rPr>
      <t xml:space="preserve"> Milk Money Maker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>(Budget Tool)</t>
    </r>
  </si>
  <si>
    <t>RDP % of Total Ration DM</t>
  </si>
  <si>
    <t>RUP % of Total Ration DM</t>
  </si>
  <si>
    <t>NDF, % (minimum 25 to 33)</t>
  </si>
  <si>
    <t>ADF, % (minimum 17 to 21)</t>
  </si>
  <si>
    <t>NFC, % (maximum 36 to 44)</t>
  </si>
  <si>
    <r>
      <t>Milk Money Maker.</t>
    </r>
    <r>
      <rPr>
        <b/>
        <sz val="14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i/>
        <sz val="12"/>
        <color indexed="20"/>
        <rFont val="Arial"/>
        <family val="2"/>
      </rPr>
      <t>An Interactive Budgeting Tool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for Choosing the Most Profitable Ration &amp; Predicting Income Over Feed Cost</t>
    </r>
  </si>
  <si>
    <t>Formulated for Liters of Milk/Cow/Day</t>
  </si>
  <si>
    <r>
      <t>I</t>
    </r>
    <r>
      <rPr>
        <b/>
        <sz val="12"/>
        <color indexed="20"/>
        <rFont val="Arial"/>
        <family val="2"/>
      </rPr>
      <t xml:space="preserve">ncome </t>
    </r>
    <r>
      <rPr>
        <b/>
        <u val="single"/>
        <sz val="12"/>
        <color indexed="20"/>
        <rFont val="Arial"/>
        <family val="2"/>
      </rPr>
      <t>O</t>
    </r>
    <r>
      <rPr>
        <b/>
        <sz val="12"/>
        <color indexed="20"/>
        <rFont val="Arial"/>
        <family val="2"/>
      </rPr>
      <t xml:space="preserve">ver </t>
    </r>
    <r>
      <rPr>
        <b/>
        <u val="single"/>
        <sz val="12"/>
        <color indexed="20"/>
        <rFont val="Arial"/>
        <family val="2"/>
      </rPr>
      <t>F</t>
    </r>
    <r>
      <rPr>
        <b/>
        <sz val="12"/>
        <color indexed="20"/>
        <rFont val="Arial"/>
        <family val="2"/>
      </rPr>
      <t xml:space="preserve">eed </t>
    </r>
    <r>
      <rPr>
        <b/>
        <u val="single"/>
        <sz val="12"/>
        <color indexed="20"/>
        <rFont val="Arial"/>
        <family val="2"/>
      </rPr>
      <t>C</t>
    </r>
    <r>
      <rPr>
        <b/>
        <sz val="12"/>
        <color indexed="20"/>
        <rFont val="Arial"/>
        <family val="2"/>
      </rPr>
      <t>osts</t>
    </r>
  </si>
  <si>
    <t>Euros/kg</t>
  </si>
  <si>
    <t>Kosovo</t>
  </si>
  <si>
    <t>Kosovo Dairy Producers</t>
  </si>
  <si>
    <t>DR-3</t>
  </si>
  <si>
    <t>DR-5</t>
  </si>
  <si>
    <t>DR-6</t>
  </si>
  <si>
    <t>KG</t>
  </si>
  <si>
    <t>Grass Hay, immature</t>
  </si>
  <si>
    <t>Grass Hay, mid-maturity</t>
  </si>
  <si>
    <t>Grass Pasture, excellent</t>
  </si>
  <si>
    <t>Corn Grain, ground</t>
  </si>
  <si>
    <t>Soybeans, raw, whole</t>
  </si>
  <si>
    <t>Legume Pasture, excel.</t>
  </si>
  <si>
    <t>Legume Hay, immature</t>
  </si>
  <si>
    <t>Legume Hay, mature</t>
  </si>
  <si>
    <t>Corn Silage, immature</t>
  </si>
  <si>
    <t>Corn Silage, mid-maturity</t>
  </si>
  <si>
    <t>Grass Hay, mature</t>
  </si>
  <si>
    <t>Gr. Pasture</t>
  </si>
  <si>
    <t>GH-Imature</t>
  </si>
  <si>
    <t>GH-Mid-Mat.</t>
  </si>
  <si>
    <t>GH-Mature</t>
  </si>
  <si>
    <t>Leg. Pasture</t>
  </si>
  <si>
    <t>LH-Immat.</t>
  </si>
  <si>
    <t>LH-Mid-Mat.</t>
  </si>
  <si>
    <t>LH-Mature</t>
  </si>
  <si>
    <t>DR-14</t>
  </si>
  <si>
    <t>DR-20</t>
  </si>
  <si>
    <t>DR-23a</t>
  </si>
  <si>
    <t>All CS-IM</t>
  </si>
  <si>
    <t>All CS-MM</t>
  </si>
  <si>
    <t>All CS-Mat</t>
  </si>
  <si>
    <t>20 CS-MM</t>
  </si>
  <si>
    <t>Legume Hay, mid-maturity</t>
  </si>
  <si>
    <t>15 CS-MM</t>
  </si>
  <si>
    <t>10 CS-MM</t>
  </si>
  <si>
    <t>5 CS-MM</t>
  </si>
  <si>
    <t>DR-30</t>
  </si>
  <si>
    <t>0 CS-G/L Hay</t>
  </si>
  <si>
    <t>DR-31</t>
  </si>
  <si>
    <t>Malt-G/L Hay</t>
  </si>
  <si>
    <t>DR-32</t>
  </si>
  <si>
    <t>Malt-CS-GLH</t>
  </si>
  <si>
    <t>Immature</t>
  </si>
  <si>
    <r>
      <t>Immature Grass Hay</t>
    </r>
    <r>
      <rPr>
        <b/>
        <sz val="11"/>
        <rFont val="Arial"/>
        <family val="2"/>
      </rPr>
      <t xml:space="preserve"> - </t>
    </r>
    <r>
      <rPr>
        <b/>
        <sz val="10"/>
        <rFont val="Arial"/>
        <family val="2"/>
      </rPr>
      <t>Combinations &amp; Nutrient Parameters with Soybean Meal Supplementation</t>
    </r>
  </si>
  <si>
    <t>HH SBM</t>
  </si>
  <si>
    <t>Whole SB's</t>
  </si>
  <si>
    <t>DR-4b</t>
  </si>
  <si>
    <t>Gr.Pasture</t>
  </si>
  <si>
    <t>GP-44%SBM</t>
  </si>
  <si>
    <t>GP-48%SBM</t>
  </si>
  <si>
    <t>GP-XP SBM</t>
  </si>
  <si>
    <t>DR-2</t>
  </si>
  <si>
    <r>
      <t xml:space="preserve">Grass Pasture - </t>
    </r>
    <r>
      <rPr>
        <b/>
        <i/>
        <sz val="12"/>
        <color indexed="10"/>
        <rFont val="Arial"/>
        <family val="2"/>
      </rPr>
      <t>Excellent</t>
    </r>
    <r>
      <rPr>
        <b/>
        <sz val="11"/>
        <rFont val="Arial"/>
        <family val="2"/>
      </rPr>
      <t xml:space="preserve"> - </t>
    </r>
    <r>
      <rPr>
        <b/>
        <sz val="10"/>
        <rFont val="Arial"/>
        <family val="2"/>
      </rPr>
      <t>Combinations &amp; Nutrient Parameters with Protein Supplementation</t>
    </r>
  </si>
  <si>
    <t>MM G Hay</t>
  </si>
  <si>
    <r>
      <t>Mid-Mature Grass Hay</t>
    </r>
    <r>
      <rPr>
        <b/>
        <sz val="11"/>
        <rFont val="Arial"/>
        <family val="2"/>
      </rPr>
      <t xml:space="preserve"> - </t>
    </r>
    <r>
      <rPr>
        <b/>
        <sz val="10"/>
        <rFont val="Arial"/>
        <family val="2"/>
      </rPr>
      <t>Combinations &amp; Nutrient Parameters with Soybean Meal Supplementation</t>
    </r>
  </si>
  <si>
    <t>MMGH-44%</t>
  </si>
  <si>
    <t>MMGH-48%</t>
  </si>
  <si>
    <t>MMGH-XPSBM</t>
  </si>
  <si>
    <t>Mat.Gr.Hay</t>
  </si>
  <si>
    <t>MGH-44%</t>
  </si>
  <si>
    <t>MGH-48%</t>
  </si>
  <si>
    <t>MGH-XPSBM</t>
  </si>
  <si>
    <t>MGH-HHSBM</t>
  </si>
  <si>
    <t>Leg. Past.</t>
  </si>
  <si>
    <r>
      <t>Legume Pature - Excellent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- </t>
    </r>
    <r>
      <rPr>
        <b/>
        <sz val="10"/>
        <rFont val="Arial"/>
        <family val="2"/>
      </rPr>
      <t>Combinations &amp; Nutrient Parameters with Soybean Meal Supplementation</t>
    </r>
  </si>
  <si>
    <t>LP-48%SBM</t>
  </si>
  <si>
    <t>LP-44%SBM</t>
  </si>
  <si>
    <t>LP-XPSBM</t>
  </si>
  <si>
    <t>LP-HHSBM</t>
  </si>
  <si>
    <t>DR-8a</t>
  </si>
  <si>
    <r>
      <t>Immature Legume Hay</t>
    </r>
    <r>
      <rPr>
        <b/>
        <sz val="11"/>
        <rFont val="Arial"/>
        <family val="2"/>
      </rPr>
      <t xml:space="preserve"> - </t>
    </r>
    <r>
      <rPr>
        <b/>
        <sz val="10"/>
        <rFont val="Arial"/>
        <family val="2"/>
      </rPr>
      <t>Combinations &amp; Nutrient Parameters with Soybean Meal Supplementation</t>
    </r>
  </si>
  <si>
    <r>
      <t>Mixed Legume &amp; Grass Hay</t>
    </r>
    <r>
      <rPr>
        <b/>
        <sz val="11"/>
        <rFont val="Arial"/>
        <family val="2"/>
      </rPr>
      <t xml:space="preserve"> - </t>
    </r>
    <r>
      <rPr>
        <b/>
        <sz val="10"/>
        <rFont val="Arial"/>
        <family val="2"/>
      </rPr>
      <t>Combinations &amp; Nutrient Parameters with Soybean Meal Supplementation</t>
    </r>
  </si>
  <si>
    <t>IMLH-44%</t>
  </si>
  <si>
    <t>IMLH-XP</t>
  </si>
  <si>
    <t>IMLH- HH</t>
  </si>
  <si>
    <t>DR-15a</t>
  </si>
  <si>
    <r>
      <t>Mid-Mature Legume Hay</t>
    </r>
    <r>
      <rPr>
        <b/>
        <sz val="11"/>
        <rFont val="Arial"/>
        <family val="2"/>
      </rPr>
      <t xml:space="preserve"> - </t>
    </r>
    <r>
      <rPr>
        <b/>
        <sz val="10"/>
        <rFont val="Arial"/>
        <family val="2"/>
      </rPr>
      <t>Combinations &amp; Nutrient Parameters with Soybean Meal Supplementation</t>
    </r>
  </si>
  <si>
    <t>MMLH</t>
  </si>
  <si>
    <t>MMLH-44%</t>
  </si>
  <si>
    <t>MMLH-48%</t>
  </si>
  <si>
    <t>MMLH-XP</t>
  </si>
  <si>
    <t>MMLH-HH</t>
  </si>
  <si>
    <t>MLH</t>
  </si>
  <si>
    <t xml:space="preserve">MLH-44% </t>
  </si>
  <si>
    <t>MLH-48%</t>
  </si>
  <si>
    <t>MLH-XP</t>
  </si>
  <si>
    <t>MLH-HH</t>
  </si>
  <si>
    <t>MMGH-WSB</t>
  </si>
  <si>
    <t>MMGH-Urea</t>
  </si>
  <si>
    <t>DR-38</t>
  </si>
  <si>
    <r>
      <t>Mature Grass Hay</t>
    </r>
    <r>
      <rPr>
        <b/>
        <sz val="11"/>
        <rFont val="Arial"/>
        <family val="2"/>
      </rPr>
      <t xml:space="preserve"> - </t>
    </r>
    <r>
      <rPr>
        <b/>
        <sz val="10"/>
        <rFont val="Arial"/>
        <family val="2"/>
      </rPr>
      <t>Combinations &amp; Nutrient Parameters with Soybean Meal Supplementation</t>
    </r>
  </si>
  <si>
    <t>MGH-Urea</t>
  </si>
  <si>
    <t>MGH-Bran</t>
  </si>
  <si>
    <t xml:space="preserve"> </t>
  </si>
  <si>
    <t>DR-8b</t>
  </si>
  <si>
    <t>DR-8c</t>
  </si>
  <si>
    <t>MMGH-HH</t>
  </si>
  <si>
    <t>DR-11a</t>
  </si>
  <si>
    <t>DR-11b</t>
  </si>
  <si>
    <t>DR-15b</t>
  </si>
  <si>
    <t>IMLH-48%</t>
  </si>
  <si>
    <t>DR-15c</t>
  </si>
  <si>
    <r>
      <t>Mature Legume Hay</t>
    </r>
    <r>
      <rPr>
        <b/>
        <sz val="11"/>
        <rFont val="Arial"/>
        <family val="2"/>
      </rPr>
      <t xml:space="preserve"> - </t>
    </r>
    <r>
      <rPr>
        <b/>
        <sz val="10"/>
        <rFont val="Arial"/>
        <family val="2"/>
      </rPr>
      <t>Combinations &amp; Nutrient Parameters with Soybean Meal Supplementation</t>
    </r>
  </si>
  <si>
    <t>L/GH-WSB</t>
  </si>
  <si>
    <t>Euros/Liter Milk//Milk Income</t>
  </si>
  <si>
    <t>Cost of Feed, Euros</t>
  </si>
  <si>
    <r>
      <t xml:space="preserve">IOFC if Milk sells @ </t>
    </r>
    <r>
      <rPr>
        <b/>
        <sz val="11"/>
        <color indexed="17"/>
        <rFont val="Arial"/>
        <family val="0"/>
      </rPr>
      <t>€/</t>
    </r>
    <r>
      <rPr>
        <b/>
        <sz val="11"/>
        <color indexed="17"/>
        <rFont val="Arial"/>
        <family val="2"/>
      </rPr>
      <t>liter:</t>
    </r>
  </si>
  <si>
    <t>Euros/Kg</t>
  </si>
  <si>
    <t>AllCS+44</t>
  </si>
  <si>
    <t>AllCS+48</t>
  </si>
  <si>
    <t>All CS+XP</t>
  </si>
  <si>
    <t>All+WSB</t>
  </si>
  <si>
    <t>DR-23b</t>
  </si>
  <si>
    <t>DR-23c</t>
  </si>
  <si>
    <t>AllCS+HH</t>
  </si>
  <si>
    <t>AllCS+XP</t>
  </si>
  <si>
    <t>AllCS+WSB</t>
  </si>
  <si>
    <t>2+9</t>
  </si>
  <si>
    <t>DR-24b</t>
  </si>
  <si>
    <t>DR-25b</t>
  </si>
  <si>
    <t>DR-26b</t>
  </si>
  <si>
    <r>
      <t xml:space="preserve">Forage Quality Demonstrations - </t>
    </r>
    <r>
      <rPr>
        <b/>
        <sz val="12"/>
        <rFont val="Arial"/>
        <family val="2"/>
      </rPr>
      <t>Rations &amp; Nutrients for Dairy Rations in Kosovo</t>
    </r>
  </si>
  <si>
    <t>15 CS-48</t>
  </si>
  <si>
    <t>15 CS-XP</t>
  </si>
  <si>
    <t>15 CS HH</t>
  </si>
  <si>
    <t>15 CS WSB</t>
  </si>
  <si>
    <t>DR-28b</t>
  </si>
  <si>
    <t>DR-27b</t>
  </si>
  <si>
    <t>10 CS--44</t>
  </si>
  <si>
    <t>10 CS-48</t>
  </si>
  <si>
    <t>10 CS-XP</t>
  </si>
  <si>
    <t>10 CS HH</t>
  </si>
  <si>
    <t>10 CS WSB</t>
  </si>
  <si>
    <t>DR-29b</t>
  </si>
  <si>
    <t>5 CS-44</t>
  </si>
  <si>
    <t>5 CS-48</t>
  </si>
  <si>
    <t>5 CS-XP</t>
  </si>
  <si>
    <t>5 CS-HH</t>
  </si>
  <si>
    <t>5 CS-WSB</t>
  </si>
  <si>
    <r>
      <t xml:space="preserve">Corn Silage # 4 - </t>
    </r>
    <r>
      <rPr>
        <b/>
        <sz val="13"/>
        <rFont val="Arial"/>
        <family val="2"/>
      </rPr>
      <t>Combinations &amp; Nutrient Parameters of Dairy Rations in Kosovo</t>
    </r>
  </si>
  <si>
    <r>
      <t xml:space="preserve">Corn Silage # 5 - </t>
    </r>
    <r>
      <rPr>
        <b/>
        <sz val="13"/>
        <rFont val="Arial"/>
        <family val="2"/>
      </rPr>
      <t>Combinations &amp; Nutrient Parameters of Dairy Rations in Kosovo</t>
    </r>
  </si>
  <si>
    <r>
      <t xml:space="preserve">Corn Silage # 3 - </t>
    </r>
    <r>
      <rPr>
        <b/>
        <sz val="13"/>
        <rFont val="Arial"/>
        <family val="2"/>
      </rPr>
      <t>Combinations &amp; Nutrient Parameters of Dairy Rations in Kosovo</t>
    </r>
  </si>
  <si>
    <r>
      <t xml:space="preserve">Corn Silage # 2 - </t>
    </r>
    <r>
      <rPr>
        <b/>
        <sz val="13"/>
        <rFont val="Arial"/>
        <family val="2"/>
      </rPr>
      <t>Combinations &amp; Nutrient Parameters of Dairy Rations in Kosovo</t>
    </r>
  </si>
  <si>
    <r>
      <t xml:space="preserve">Corn Silage # 1 - </t>
    </r>
    <r>
      <rPr>
        <b/>
        <sz val="13"/>
        <rFont val="Arial"/>
        <family val="2"/>
      </rPr>
      <t>Combinations &amp; Nutrient Parameters of Dairy Rations in Kosovo</t>
    </r>
  </si>
  <si>
    <t>20 CS+44</t>
  </si>
  <si>
    <t>20 CS+48</t>
  </si>
  <si>
    <t>20 CS+XP</t>
  </si>
  <si>
    <t>20 CS+HH</t>
  </si>
  <si>
    <t>20 +WSB</t>
  </si>
  <si>
    <t>15 CS-44</t>
  </si>
  <si>
    <t>15 CS-HH</t>
  </si>
  <si>
    <t>15 CS-WSB</t>
  </si>
  <si>
    <t>CS-No Prot.</t>
  </si>
  <si>
    <t>DR-9a</t>
  </si>
  <si>
    <t>DR-30b</t>
  </si>
  <si>
    <t>L/G Hay-HH</t>
  </si>
  <si>
    <t>L/G Hay-XP</t>
  </si>
  <si>
    <t>L/G Hay-48%</t>
  </si>
  <si>
    <t>L/G Hay-44%</t>
  </si>
  <si>
    <t>MG Hay-44%</t>
  </si>
  <si>
    <t>MG Hay-48%</t>
  </si>
  <si>
    <t>MG Hay-XP</t>
  </si>
  <si>
    <t>MG Hay HH</t>
  </si>
  <si>
    <t>MG Hay WSB</t>
  </si>
  <si>
    <t>Sunflower Seeds</t>
  </si>
  <si>
    <t>SR-1</t>
  </si>
  <si>
    <t>SR-2</t>
  </si>
  <si>
    <t>SR-3</t>
  </si>
  <si>
    <t>SR-4</t>
  </si>
  <si>
    <t>SR-5</t>
  </si>
  <si>
    <t>SR-6</t>
  </si>
  <si>
    <t>SR-7</t>
  </si>
  <si>
    <t>SR-8</t>
  </si>
  <si>
    <t>SR-9</t>
  </si>
  <si>
    <t>SR-10</t>
  </si>
  <si>
    <t>SR-11</t>
  </si>
  <si>
    <t>SR-12</t>
  </si>
  <si>
    <t>SR-13</t>
  </si>
  <si>
    <t>SR-14</t>
  </si>
  <si>
    <t>SR-15</t>
  </si>
  <si>
    <t>SR-16</t>
  </si>
  <si>
    <t>SR-17</t>
  </si>
  <si>
    <t>SR-18</t>
  </si>
  <si>
    <t>SR-19</t>
  </si>
  <si>
    <t>SR-20</t>
  </si>
  <si>
    <t>SR-21</t>
  </si>
  <si>
    <t>SR-22</t>
  </si>
  <si>
    <t>Corn Silage</t>
  </si>
  <si>
    <t>22 Corn Sil</t>
  </si>
  <si>
    <t>11 Corn Sil</t>
  </si>
  <si>
    <t>Malt/CS/Hay</t>
  </si>
  <si>
    <t>Malt+Hay</t>
  </si>
  <si>
    <t>Malt</t>
  </si>
  <si>
    <t xml:space="preserve">G/L Hay </t>
  </si>
  <si>
    <t>G/L Hay+WSB</t>
  </si>
  <si>
    <t>G/L-No SBM</t>
  </si>
  <si>
    <t>GH/SF/WSB</t>
  </si>
  <si>
    <t>Leg H-WSB</t>
  </si>
  <si>
    <t>Grass Hay</t>
  </si>
  <si>
    <t>Gr.Hay/SFM</t>
  </si>
  <si>
    <t>Gr.Hay/Urea</t>
  </si>
  <si>
    <t>GH-SF-44%</t>
  </si>
  <si>
    <t>GH-SF-WSB</t>
  </si>
  <si>
    <t>GH/Malt/WSB</t>
  </si>
  <si>
    <t>GH/M/SFWSB</t>
  </si>
  <si>
    <t>Leg/Mt/WSB</t>
  </si>
  <si>
    <t>All Legume</t>
  </si>
  <si>
    <t>Leg/WSB=44</t>
  </si>
  <si>
    <t>DR-4a</t>
  </si>
  <si>
    <t>Malt + WSB</t>
  </si>
  <si>
    <r>
      <t>Sample Rations # 1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 xml:space="preserve">- </t>
    </r>
    <r>
      <rPr>
        <b/>
        <sz val="10"/>
        <rFont val="Arial"/>
        <family val="2"/>
      </rPr>
      <t>Combinations &amp; Nutrient Parameters with Soybean Meal Supplementation</t>
    </r>
  </si>
  <si>
    <r>
      <t>Sample Rations # 3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 xml:space="preserve">- </t>
    </r>
    <r>
      <rPr>
        <b/>
        <sz val="10"/>
        <rFont val="Arial"/>
        <family val="2"/>
      </rPr>
      <t>Combinations &amp; Nutrient Parameters with Soybean Meal Supplementation</t>
    </r>
  </si>
  <si>
    <r>
      <t xml:space="preserve">Sample Rations # 2 </t>
    </r>
    <r>
      <rPr>
        <b/>
        <sz val="11"/>
        <rFont val="Arial"/>
        <family val="2"/>
      </rPr>
      <t xml:space="preserve">- </t>
    </r>
    <r>
      <rPr>
        <b/>
        <sz val="10"/>
        <rFont val="Arial"/>
        <family val="2"/>
      </rPr>
      <t>Combinations &amp; Nutrient Parameters with Soybean Meal Supplementation</t>
    </r>
  </si>
  <si>
    <t>DR-35</t>
  </si>
  <si>
    <t>DR-23d</t>
  </si>
  <si>
    <t>DR-23e</t>
  </si>
  <si>
    <t>DR-8d</t>
  </si>
  <si>
    <t>Leg/Grass</t>
  </si>
  <si>
    <t>DR-15d</t>
  </si>
  <si>
    <t>Malt-CS-WSB</t>
  </si>
  <si>
    <t xml:space="preserve"> + XP SBM</t>
  </si>
  <si>
    <t xml:space="preserve"> + WSB's</t>
  </si>
  <si>
    <t xml:space="preserve"> + HH SBM</t>
  </si>
  <si>
    <t xml:space="preserve"> + 48% SBM</t>
  </si>
  <si>
    <t xml:space="preserve"> + 44% SBM</t>
  </si>
  <si>
    <t>GP+HH SBM</t>
  </si>
  <si>
    <t>DR-12a</t>
  </si>
  <si>
    <t>Malt+48%</t>
  </si>
  <si>
    <t>CS-MM-SFM</t>
  </si>
  <si>
    <t>CS-M-SFM</t>
  </si>
  <si>
    <t>MGH+SFM</t>
  </si>
  <si>
    <t>MGH+SFS</t>
  </si>
  <si>
    <t>CS-M-SFS</t>
  </si>
  <si>
    <t>CS-MM-SFS</t>
  </si>
  <si>
    <t>Malt - Wet Brewers Grains</t>
  </si>
  <si>
    <r>
      <t xml:space="preserve">Wet Brewers Grains - Malt </t>
    </r>
    <r>
      <rPr>
        <b/>
        <sz val="14"/>
        <color indexed="10"/>
        <rFont val="Arial"/>
        <family val="2"/>
      </rPr>
      <t xml:space="preserve">- </t>
    </r>
    <r>
      <rPr>
        <b/>
        <sz val="11"/>
        <rFont val="Arial"/>
        <family val="2"/>
      </rPr>
      <t>Combinations &amp; Nutrient Parameters -Dairy Rations - Kosovo</t>
    </r>
  </si>
  <si>
    <r>
      <t>Sunflower Meal &amp; Seeds</t>
    </r>
    <r>
      <rPr>
        <b/>
        <i/>
        <sz val="14"/>
        <rFont val="Arial"/>
        <family val="2"/>
      </rPr>
      <t xml:space="preserve"> -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Combinations &amp; Nutrient Parameters with Soybean Meal Supplementation</t>
    </r>
  </si>
  <si>
    <t>GP-Wht-48</t>
  </si>
  <si>
    <t>GP-Bly-48</t>
  </si>
  <si>
    <t>GP-Oats-48</t>
  </si>
  <si>
    <t>MMLH-WSB</t>
  </si>
  <si>
    <t>IMLH-WSB</t>
  </si>
  <si>
    <t>LP-WSB</t>
  </si>
  <si>
    <t>MGH-WSB</t>
  </si>
  <si>
    <t>CS-44SBM</t>
  </si>
  <si>
    <t>GP-WSB</t>
  </si>
  <si>
    <t>MLH-WSB</t>
  </si>
  <si>
    <t>Barley Grain, rolled</t>
  </si>
  <si>
    <t>Wheat Grain, rolled</t>
  </si>
  <si>
    <t>Oats, Grain, rolled</t>
  </si>
  <si>
    <t>IGH-Bly-48</t>
  </si>
  <si>
    <t>IGH-Oats-48</t>
  </si>
  <si>
    <t>IGH-Wht-48</t>
  </si>
  <si>
    <t>MMG-Bly-48</t>
  </si>
  <si>
    <t>MMG-Oats-48</t>
  </si>
  <si>
    <t>MMG-Wht-48</t>
  </si>
  <si>
    <t>MGH-Bly-48</t>
  </si>
  <si>
    <t>MGH-Oats-48</t>
  </si>
  <si>
    <t>MGH-Wht-48</t>
  </si>
  <si>
    <t>LP-Bly-48</t>
  </si>
  <si>
    <t>LP-Oats-48</t>
  </si>
  <si>
    <t>LP-Wht-48</t>
  </si>
  <si>
    <t>IML-Bly-48</t>
  </si>
  <si>
    <t>IML-Oats-48</t>
  </si>
  <si>
    <t>IML-Wht-48</t>
  </si>
  <si>
    <r>
      <t>DR-18</t>
    </r>
    <r>
      <rPr>
        <b/>
        <sz val="8"/>
        <rFont val="Arial"/>
        <family val="2"/>
      </rPr>
      <t>bly</t>
    </r>
  </si>
  <si>
    <r>
      <t>DR-18</t>
    </r>
    <r>
      <rPr>
        <b/>
        <sz val="8"/>
        <rFont val="Arial"/>
        <family val="2"/>
      </rPr>
      <t>wht</t>
    </r>
  </si>
  <si>
    <t>MML-Bly-48</t>
  </si>
  <si>
    <t>MML-Oats-48</t>
  </si>
  <si>
    <t>MML-Wht-48</t>
  </si>
  <si>
    <t>MLH-Bly-48</t>
  </si>
  <si>
    <t>MLH-Oats-48</t>
  </si>
  <si>
    <t>MLH-Wht-48</t>
  </si>
  <si>
    <r>
      <t xml:space="preserve">Corn Silage # 6 - </t>
    </r>
    <r>
      <rPr>
        <b/>
        <sz val="13"/>
        <rFont val="Arial"/>
        <family val="2"/>
      </rPr>
      <t>Combinations &amp; Nutrient Parameters of Dairy Rations in Kosovo</t>
    </r>
  </si>
  <si>
    <t xml:space="preserve"> + Oats </t>
  </si>
  <si>
    <t xml:space="preserve"> + Wheat </t>
  </si>
  <si>
    <t xml:space="preserve"> + Barley </t>
  </si>
  <si>
    <r>
      <t xml:space="preserve">Miscellaneous Grass &amp; Legume Forage </t>
    </r>
    <r>
      <rPr>
        <b/>
        <sz val="11"/>
        <rFont val="Arial"/>
        <family val="2"/>
      </rPr>
      <t xml:space="preserve">- </t>
    </r>
    <r>
      <rPr>
        <b/>
        <sz val="10"/>
        <rFont val="Arial"/>
        <family val="2"/>
      </rPr>
      <t xml:space="preserve">Combinations &amp; Nutrient Parameters </t>
    </r>
  </si>
  <si>
    <r>
      <t xml:space="preserve">Cereal Grain Forages </t>
    </r>
    <r>
      <rPr>
        <b/>
        <sz val="11"/>
        <rFont val="Arial"/>
        <family val="2"/>
      </rPr>
      <t xml:space="preserve"># 2 - </t>
    </r>
    <r>
      <rPr>
        <b/>
        <sz val="10"/>
        <rFont val="Arial"/>
        <family val="2"/>
      </rPr>
      <t>Combinations &amp; Nutrient Parameters</t>
    </r>
  </si>
  <si>
    <t>Bly Sil. NP</t>
  </si>
  <si>
    <t>Bly Sil.+48</t>
  </si>
  <si>
    <t>Barley Silage, headed</t>
  </si>
  <si>
    <t>Oat Hay, headed</t>
  </si>
  <si>
    <t>Oat Silage, headed</t>
  </si>
  <si>
    <t>Rye Annual Silage, vegetative</t>
  </si>
  <si>
    <t>Sorghum Silage (grain)</t>
  </si>
  <si>
    <t>Triticale Silage, headed</t>
  </si>
  <si>
    <t>Wheat Hay, headed</t>
  </si>
  <si>
    <t>Wheat Straw</t>
  </si>
  <si>
    <t>Sorghum Hay (Sudan)</t>
  </si>
  <si>
    <t>Sorghum Silage (Sudan)</t>
  </si>
  <si>
    <t>Soybean Silage</t>
  </si>
  <si>
    <t>Bermuda Gr., Coastal Erly Hd</t>
  </si>
  <si>
    <t>Bermuda Gr., Tifton, 3-4 wks</t>
  </si>
  <si>
    <r>
      <t xml:space="preserve">Wheat Silage, </t>
    </r>
    <r>
      <rPr>
        <b/>
        <sz val="9"/>
        <rFont val="Arial"/>
        <family val="2"/>
      </rPr>
      <t>early head</t>
    </r>
  </si>
  <si>
    <t>Oat Hay NP</t>
  </si>
  <si>
    <t>Oat H.+48</t>
  </si>
  <si>
    <t>Oat Sil NP</t>
  </si>
  <si>
    <t>Oat Sil + 48</t>
  </si>
  <si>
    <t>Sorg.Gr.Sil</t>
  </si>
  <si>
    <t>RyeGrn.S.NP</t>
  </si>
  <si>
    <t>RGrn.Sil+48</t>
  </si>
  <si>
    <t>SorGrSil+48</t>
  </si>
  <si>
    <r>
      <t xml:space="preserve">Cereal Grain Forages # 1 </t>
    </r>
    <r>
      <rPr>
        <b/>
        <sz val="11"/>
        <rFont val="Arial"/>
        <family val="2"/>
      </rPr>
      <t>- Combinations &amp; Nutrient Parameters</t>
    </r>
  </si>
  <si>
    <t>Tritic.Sil.NP</t>
  </si>
  <si>
    <t>Wht Hay NP</t>
  </si>
  <si>
    <t>Wht.H.+48</t>
  </si>
  <si>
    <t>Wht.Sil.NP</t>
  </si>
  <si>
    <t>Wht. Str.NP</t>
  </si>
  <si>
    <t xml:space="preserve"> + 48% SBM </t>
  </si>
  <si>
    <t>WS+CS+48</t>
  </si>
  <si>
    <t>WS+G/AH</t>
  </si>
  <si>
    <t>d</t>
  </si>
  <si>
    <t>BG-C-+48</t>
  </si>
  <si>
    <t>BG-Tifton</t>
  </si>
  <si>
    <t>BG-T+48</t>
  </si>
  <si>
    <t>Sorghum Hay</t>
  </si>
  <si>
    <t>Sorg.H.+48</t>
  </si>
  <si>
    <t>Sorg. Silage</t>
  </si>
  <si>
    <t>Sorg.Sil.+48</t>
  </si>
  <si>
    <t>Soybean Sil</t>
  </si>
  <si>
    <t>SB-Sil+48</t>
  </si>
  <si>
    <t xml:space="preserve"> + W-O-B </t>
  </si>
  <si>
    <t>SR-23</t>
  </si>
  <si>
    <t>SR-24</t>
  </si>
  <si>
    <t>SR-25</t>
  </si>
  <si>
    <t>SR-26</t>
  </si>
  <si>
    <t>SR-27</t>
  </si>
  <si>
    <t>SR-28</t>
  </si>
  <si>
    <t>SR-30</t>
  </si>
  <si>
    <t>SR-29</t>
  </si>
  <si>
    <t>Leg.H/WSB</t>
  </si>
  <si>
    <t>.</t>
  </si>
  <si>
    <t>MGH+48%</t>
  </si>
  <si>
    <t>MMGH-48</t>
  </si>
  <si>
    <t xml:space="preserve">Mixed Hay </t>
  </si>
  <si>
    <t>No Bran</t>
  </si>
  <si>
    <t>Wht.Str+Malt</t>
  </si>
  <si>
    <t>Malt+Hay+48</t>
  </si>
  <si>
    <t>Mix Forage</t>
  </si>
  <si>
    <t>DR-1</t>
  </si>
  <si>
    <t>DR-4</t>
  </si>
  <si>
    <t>DR-7</t>
  </si>
  <si>
    <t>DR-8</t>
  </si>
  <si>
    <t>DR-3u</t>
  </si>
  <si>
    <t>DR-4u</t>
  </si>
  <si>
    <t>DR-1a</t>
  </si>
  <si>
    <t>DR-1b</t>
  </si>
  <si>
    <t>DR-1c</t>
  </si>
  <si>
    <t>DR-1d</t>
  </si>
  <si>
    <t>DR-1e</t>
  </si>
  <si>
    <r>
      <t>DR-1</t>
    </r>
    <r>
      <rPr>
        <b/>
        <sz val="8"/>
        <rFont val="Arial"/>
        <family val="2"/>
      </rPr>
      <t>bly</t>
    </r>
  </si>
  <si>
    <r>
      <t>DR-1</t>
    </r>
    <r>
      <rPr>
        <b/>
        <sz val="8"/>
        <rFont val="Arial"/>
        <family val="2"/>
      </rPr>
      <t>oats</t>
    </r>
  </si>
  <si>
    <r>
      <t>DR-1</t>
    </r>
    <r>
      <rPr>
        <b/>
        <sz val="8"/>
        <rFont val="Arial"/>
        <family val="2"/>
      </rPr>
      <t>wht</t>
    </r>
  </si>
  <si>
    <r>
      <t>DR-1</t>
    </r>
    <r>
      <rPr>
        <b/>
        <sz val="8"/>
        <rFont val="Arial"/>
        <family val="2"/>
      </rPr>
      <t>mix</t>
    </r>
  </si>
  <si>
    <t>DR-2a</t>
  </si>
  <si>
    <t>DR-2b</t>
  </si>
  <si>
    <t>DR-2c</t>
  </si>
  <si>
    <t>DR-2d</t>
  </si>
  <si>
    <t>DR-2e</t>
  </si>
  <si>
    <r>
      <t>DR-2</t>
    </r>
    <r>
      <rPr>
        <b/>
        <sz val="9"/>
        <rFont val="Arial"/>
        <family val="2"/>
      </rPr>
      <t>oats</t>
    </r>
  </si>
  <si>
    <t>DR-3a</t>
  </si>
  <si>
    <t>DR-3b</t>
  </si>
  <si>
    <t>DR-3c</t>
  </si>
  <si>
    <t>DR-3d</t>
  </si>
  <si>
    <t>DR-3e</t>
  </si>
  <si>
    <t>DR-4WB</t>
  </si>
  <si>
    <t>DR-4e</t>
  </si>
  <si>
    <r>
      <t>DR-4</t>
    </r>
    <r>
      <rPr>
        <b/>
        <sz val="8"/>
        <rFont val="Arial"/>
        <family val="2"/>
      </rPr>
      <t>sfm</t>
    </r>
  </si>
  <si>
    <r>
      <t>DR-4</t>
    </r>
    <r>
      <rPr>
        <b/>
        <sz val="8"/>
        <rFont val="Arial"/>
        <family val="2"/>
      </rPr>
      <t>sfs</t>
    </r>
  </si>
  <si>
    <t>DR-9b</t>
  </si>
  <si>
    <r>
      <t>DR-9</t>
    </r>
    <r>
      <rPr>
        <b/>
        <sz val="8"/>
        <rFont val="Arial"/>
        <family val="2"/>
      </rPr>
      <t>bly</t>
    </r>
  </si>
  <si>
    <r>
      <t>DR-9</t>
    </r>
    <r>
      <rPr>
        <b/>
        <sz val="8"/>
        <rFont val="Arial"/>
        <family val="2"/>
      </rPr>
      <t>oats</t>
    </r>
  </si>
  <si>
    <r>
      <t>DR-9</t>
    </r>
    <r>
      <rPr>
        <b/>
        <sz val="8"/>
        <rFont val="Arial"/>
        <family val="2"/>
      </rPr>
      <t>wht</t>
    </r>
  </si>
  <si>
    <t>DR-5a</t>
  </si>
  <si>
    <t>DR-5b</t>
  </si>
  <si>
    <t>DR-5c</t>
  </si>
  <si>
    <t>DR-5d</t>
  </si>
  <si>
    <t>DR-5e</t>
  </si>
  <si>
    <r>
      <t>DR-5</t>
    </r>
    <r>
      <rPr>
        <b/>
        <sz val="8"/>
        <rFont val="Arial"/>
        <family val="2"/>
      </rPr>
      <t>bly</t>
    </r>
  </si>
  <si>
    <r>
      <t>DR-5</t>
    </r>
    <r>
      <rPr>
        <b/>
        <sz val="8"/>
        <rFont val="Arial"/>
        <family val="2"/>
      </rPr>
      <t>wht</t>
    </r>
  </si>
  <si>
    <r>
      <t>DR-5</t>
    </r>
    <r>
      <rPr>
        <b/>
        <sz val="8"/>
        <rFont val="Arial"/>
        <family val="2"/>
      </rPr>
      <t>mix</t>
    </r>
  </si>
  <si>
    <r>
      <t>DR-5</t>
    </r>
    <r>
      <rPr>
        <b/>
        <sz val="8"/>
        <rFont val="Arial"/>
        <family val="2"/>
      </rPr>
      <t>oats</t>
    </r>
  </si>
  <si>
    <t>DR-6a</t>
  </si>
  <si>
    <t>DR-6b</t>
  </si>
  <si>
    <t>DR-6c</t>
  </si>
  <si>
    <t>DR-6d</t>
  </si>
  <si>
    <t>DR-6e</t>
  </si>
  <si>
    <r>
      <t>DR-6</t>
    </r>
    <r>
      <rPr>
        <b/>
        <sz val="8"/>
        <rFont val="Arial"/>
        <family val="2"/>
      </rPr>
      <t>bly</t>
    </r>
  </si>
  <si>
    <r>
      <t>DR-6</t>
    </r>
    <r>
      <rPr>
        <b/>
        <sz val="8"/>
        <rFont val="Arial"/>
        <family val="2"/>
      </rPr>
      <t>oats</t>
    </r>
  </si>
  <si>
    <r>
      <t>DR-6</t>
    </r>
    <r>
      <rPr>
        <b/>
        <sz val="8"/>
        <rFont val="Arial"/>
        <family val="2"/>
      </rPr>
      <t>wht</t>
    </r>
  </si>
  <si>
    <r>
      <t>DR-6</t>
    </r>
    <r>
      <rPr>
        <b/>
        <sz val="8"/>
        <rFont val="Arial"/>
        <family val="2"/>
      </rPr>
      <t>mix</t>
    </r>
  </si>
  <si>
    <t>DR-7a</t>
  </si>
  <si>
    <t>DR-7b</t>
  </si>
  <si>
    <t>DR-7c</t>
  </si>
  <si>
    <t>DR-7d</t>
  </si>
  <si>
    <t>DR-7e</t>
  </si>
  <si>
    <r>
      <t>DR-7</t>
    </r>
    <r>
      <rPr>
        <b/>
        <sz val="8"/>
        <rFont val="Arial"/>
        <family val="2"/>
      </rPr>
      <t>bly</t>
    </r>
  </si>
  <si>
    <r>
      <t>DR-7</t>
    </r>
    <r>
      <rPr>
        <b/>
        <sz val="8"/>
        <rFont val="Arial"/>
        <family val="2"/>
      </rPr>
      <t>oat</t>
    </r>
  </si>
  <si>
    <r>
      <t>DR-7</t>
    </r>
    <r>
      <rPr>
        <b/>
        <sz val="8"/>
        <rFont val="Arial"/>
        <family val="2"/>
      </rPr>
      <t>wht</t>
    </r>
  </si>
  <si>
    <r>
      <t>DR-7</t>
    </r>
    <r>
      <rPr>
        <b/>
        <sz val="8"/>
        <rFont val="Arial"/>
        <family val="2"/>
      </rPr>
      <t>mix</t>
    </r>
  </si>
  <si>
    <t>DR-8e</t>
  </si>
  <si>
    <r>
      <t>DR-8</t>
    </r>
    <r>
      <rPr>
        <b/>
        <sz val="8"/>
        <rFont val="Arial"/>
        <family val="2"/>
      </rPr>
      <t>bly</t>
    </r>
  </si>
  <si>
    <r>
      <t>DR-8</t>
    </r>
    <r>
      <rPr>
        <b/>
        <sz val="8"/>
        <rFont val="Arial"/>
        <family val="2"/>
      </rPr>
      <t>oats</t>
    </r>
  </si>
  <si>
    <r>
      <t>DR-8</t>
    </r>
    <r>
      <rPr>
        <b/>
        <sz val="8"/>
        <rFont val="Arial"/>
        <family val="2"/>
      </rPr>
      <t>wht</t>
    </r>
  </si>
  <si>
    <r>
      <t>DR-8</t>
    </r>
    <r>
      <rPr>
        <b/>
        <sz val="8"/>
        <rFont val="Arial"/>
        <family val="2"/>
      </rPr>
      <t>mix</t>
    </r>
  </si>
  <si>
    <t>DR-10a</t>
  </si>
  <si>
    <t>DR-13a</t>
  </si>
  <si>
    <t>DR-14a</t>
  </si>
  <si>
    <t>DR-16a</t>
  </si>
  <si>
    <t>DR-17a</t>
  </si>
  <si>
    <t>DR-14ax</t>
  </si>
  <si>
    <t>DR-10b</t>
  </si>
  <si>
    <t>DR-10cu</t>
  </si>
  <si>
    <t>DR-10du</t>
  </si>
  <si>
    <t>DR-10eu</t>
  </si>
  <si>
    <t>DR-11bu</t>
  </si>
  <si>
    <t>DR-11cu</t>
  </si>
  <si>
    <t>DR-11du</t>
  </si>
  <si>
    <t>DR-11eu</t>
  </si>
  <si>
    <t>DR-4cu</t>
  </si>
  <si>
    <t>DR-4du</t>
  </si>
  <si>
    <t>DR-9cu</t>
  </si>
  <si>
    <t>DR-9du</t>
  </si>
  <si>
    <t>DR-9eu</t>
  </si>
  <si>
    <t>DR-13b</t>
  </si>
  <si>
    <t>DR-13e</t>
  </si>
  <si>
    <t>DR-12bu</t>
  </si>
  <si>
    <t>DR-12cu</t>
  </si>
  <si>
    <t>DR-12du</t>
  </si>
  <si>
    <t>DR-12eu</t>
  </si>
  <si>
    <t>DR-13cu</t>
  </si>
  <si>
    <t>DR-13du</t>
  </si>
  <si>
    <t>DR-14b</t>
  </si>
  <si>
    <t>DR-14c</t>
  </si>
  <si>
    <t>DR-14d</t>
  </si>
  <si>
    <t>DR-14e</t>
  </si>
  <si>
    <t>DR-15e</t>
  </si>
  <si>
    <t>DR-16b</t>
  </si>
  <si>
    <t>DR-16c</t>
  </si>
  <si>
    <t>DR-16d</t>
  </si>
  <si>
    <t>DR-16e</t>
  </si>
  <si>
    <t>DR-17b</t>
  </si>
  <si>
    <t>DR-17e</t>
  </si>
  <si>
    <t>DR-17cu</t>
  </si>
  <si>
    <t>DR-17du</t>
  </si>
  <si>
    <t>DR-18bu</t>
  </si>
  <si>
    <r>
      <t>DR-18</t>
    </r>
    <r>
      <rPr>
        <b/>
        <sz val="8"/>
        <rFont val="Arial"/>
        <family val="2"/>
      </rPr>
      <t>oats</t>
    </r>
  </si>
  <si>
    <r>
      <t>DR-18</t>
    </r>
    <r>
      <rPr>
        <b/>
        <sz val="8"/>
        <rFont val="Arial"/>
        <family val="2"/>
      </rPr>
      <t>mix</t>
    </r>
  </si>
  <si>
    <t>DR-19b</t>
  </si>
  <si>
    <r>
      <t>DR-19</t>
    </r>
    <r>
      <rPr>
        <b/>
        <sz val="8"/>
        <rFont val="Arial"/>
        <family val="2"/>
      </rPr>
      <t>bly</t>
    </r>
  </si>
  <si>
    <r>
      <t>DR-19</t>
    </r>
    <r>
      <rPr>
        <b/>
        <sz val="8"/>
        <rFont val="Arial"/>
        <family val="2"/>
      </rPr>
      <t>oats</t>
    </r>
  </si>
  <si>
    <r>
      <t>DR19</t>
    </r>
    <r>
      <rPr>
        <b/>
        <sz val="8"/>
        <rFont val="Arial"/>
        <family val="2"/>
      </rPr>
      <t>wht</t>
    </r>
  </si>
  <si>
    <r>
      <t>DR-19</t>
    </r>
    <r>
      <rPr>
        <b/>
        <sz val="8"/>
        <rFont val="Arial"/>
        <family val="2"/>
      </rPr>
      <t>mix</t>
    </r>
  </si>
  <si>
    <t>DR-20e</t>
  </si>
  <si>
    <t>DR-21e</t>
  </si>
  <si>
    <t>DR-22b</t>
  </si>
  <si>
    <t>DR-23</t>
  </si>
  <si>
    <t>DR-24</t>
  </si>
  <si>
    <t>DR-25</t>
  </si>
  <si>
    <t>DR-26</t>
  </si>
  <si>
    <t>DR-27</t>
  </si>
  <si>
    <t>DR-28</t>
  </si>
  <si>
    <t>DR-29</t>
  </si>
  <si>
    <t>DR-31b</t>
  </si>
  <si>
    <t>DR-32bu</t>
  </si>
  <si>
    <t>DR-33bu</t>
  </si>
  <si>
    <t>DR-34b</t>
  </si>
  <si>
    <t>DR-35b</t>
  </si>
  <si>
    <t>DR-36</t>
  </si>
  <si>
    <t>DR-36b</t>
  </si>
  <si>
    <t>DR37</t>
  </si>
  <si>
    <t>DR-37bu</t>
  </si>
  <si>
    <t>DR-38bu</t>
  </si>
  <si>
    <t>DR-39</t>
  </si>
  <si>
    <t>DR-39b</t>
  </si>
  <si>
    <t>DR-40</t>
  </si>
  <si>
    <t>DR-40b</t>
  </si>
  <si>
    <t>DR-40a</t>
  </si>
  <si>
    <t>DR-40c</t>
  </si>
  <si>
    <t>DR-40d</t>
  </si>
  <si>
    <t>DR-41a</t>
  </si>
  <si>
    <t>DR-41b</t>
  </si>
  <si>
    <t>DR-41c</t>
  </si>
  <si>
    <t>DR-41d</t>
  </si>
  <si>
    <t>DR-41e</t>
  </si>
  <si>
    <r>
      <t>DR-11</t>
    </r>
    <r>
      <rPr>
        <b/>
        <sz val="8"/>
        <rFont val="Arial"/>
        <family val="2"/>
      </rPr>
      <t>sfm</t>
    </r>
  </si>
  <si>
    <r>
      <t>DR-11</t>
    </r>
    <r>
      <rPr>
        <b/>
        <sz val="8"/>
        <rFont val="Arial"/>
        <family val="2"/>
      </rPr>
      <t>sfs</t>
    </r>
  </si>
  <si>
    <r>
      <t>DR-12</t>
    </r>
    <r>
      <rPr>
        <b/>
        <sz val="8"/>
        <rFont val="Arial"/>
        <family val="2"/>
      </rPr>
      <t>sfm</t>
    </r>
  </si>
  <si>
    <r>
      <t>DR-12</t>
    </r>
    <r>
      <rPr>
        <b/>
        <sz val="8"/>
        <rFont val="Arial"/>
        <family val="2"/>
      </rPr>
      <t>SFS</t>
    </r>
  </si>
  <si>
    <r>
      <t>DR-3</t>
    </r>
    <r>
      <rPr>
        <b/>
        <sz val="8"/>
        <rFont val="Arial"/>
        <family val="2"/>
      </rPr>
      <t>bly</t>
    </r>
  </si>
  <si>
    <r>
      <t>DR-2</t>
    </r>
    <r>
      <rPr>
        <b/>
        <sz val="8"/>
        <rFont val="Arial"/>
        <family val="2"/>
      </rPr>
      <t>bly</t>
    </r>
  </si>
  <si>
    <r>
      <t>DR-2</t>
    </r>
    <r>
      <rPr>
        <b/>
        <sz val="8"/>
        <rFont val="Arial"/>
        <family val="2"/>
      </rPr>
      <t>wht</t>
    </r>
  </si>
  <si>
    <r>
      <t>DR-2</t>
    </r>
    <r>
      <rPr>
        <b/>
        <sz val="8"/>
        <rFont val="Arial"/>
        <family val="2"/>
      </rPr>
      <t>mix</t>
    </r>
  </si>
  <si>
    <r>
      <t>DR-3</t>
    </r>
    <r>
      <rPr>
        <b/>
        <sz val="8"/>
        <rFont val="Arial"/>
        <family val="2"/>
      </rPr>
      <t>oats</t>
    </r>
  </si>
  <si>
    <r>
      <t>DR-3</t>
    </r>
    <r>
      <rPr>
        <b/>
        <sz val="8"/>
        <rFont val="Arial"/>
        <family val="2"/>
      </rPr>
      <t>wht</t>
    </r>
  </si>
  <si>
    <t>Berm.G-Cst</t>
  </si>
  <si>
    <t>IMLH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</si>
</sst>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0.000"/>
    <numFmt numFmtId="174" formatCode="0.0"/>
    <numFmt numFmtId="175" formatCode="#,##0.00[$р.-419]"/>
    <numFmt numFmtId="176" formatCode="#,##0.000[$р.-419]"/>
    <numFmt numFmtId="177" formatCode="#,##0.0000[$р.-419]"/>
    <numFmt numFmtId="178" formatCode="0.0000"/>
    <numFmt numFmtId="179" formatCode="0.00000"/>
    <numFmt numFmtId="180" formatCode="[$€-2]\ #,##0.00"/>
    <numFmt numFmtId="181" formatCode="[$€-2]\ #,##0.000"/>
    <numFmt numFmtId="182" formatCode="0.000000"/>
    <numFmt numFmtId="183" formatCode="0.00000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10.5"/>
      <name val="Arial"/>
      <family val="2"/>
    </font>
    <font>
      <b/>
      <sz val="7.5"/>
      <name val="Arial"/>
      <family val="2"/>
    </font>
    <font>
      <b/>
      <sz val="9.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61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20"/>
      <name val="Arial"/>
      <family val="2"/>
    </font>
    <font>
      <b/>
      <i/>
      <sz val="9.5"/>
      <color indexed="2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7"/>
      <name val="Arial"/>
      <family val="2"/>
    </font>
    <font>
      <b/>
      <sz val="11"/>
      <color indexed="12"/>
      <name val="Arial"/>
      <family val="2"/>
    </font>
    <font>
      <b/>
      <i/>
      <sz val="14"/>
      <color indexed="10"/>
      <name val="Arial"/>
      <family val="2"/>
    </font>
    <font>
      <b/>
      <i/>
      <sz val="11"/>
      <name val="Arial"/>
      <family val="2"/>
    </font>
    <font>
      <b/>
      <i/>
      <sz val="12"/>
      <color indexed="20"/>
      <name val="Arial"/>
      <family val="2"/>
    </font>
    <font>
      <b/>
      <i/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i/>
      <sz val="14"/>
      <color indexed="20"/>
      <name val="Arial"/>
      <family val="2"/>
    </font>
    <font>
      <b/>
      <i/>
      <sz val="14"/>
      <color indexed="12"/>
      <name val="Arial"/>
      <family val="2"/>
    </font>
    <font>
      <b/>
      <sz val="13"/>
      <name val="Arial"/>
      <family val="2"/>
    </font>
    <font>
      <b/>
      <sz val="11"/>
      <color indexed="17"/>
      <name val="Arial"/>
      <family val="2"/>
    </font>
    <font>
      <b/>
      <u val="single"/>
      <sz val="12"/>
      <color indexed="20"/>
      <name val="Arial"/>
      <family val="2"/>
    </font>
    <font>
      <sz val="9"/>
      <name val="Arial"/>
      <family val="2"/>
    </font>
    <font>
      <b/>
      <i/>
      <sz val="12"/>
      <color indexed="10"/>
      <name val="Arial"/>
      <family val="2"/>
    </font>
    <font>
      <b/>
      <i/>
      <sz val="13"/>
      <color indexed="10"/>
      <name val="Arial"/>
      <family val="2"/>
    </font>
    <font>
      <sz val="10"/>
      <color indexed="12"/>
      <name val="Arial"/>
      <family val="2"/>
    </font>
    <font>
      <b/>
      <sz val="8.5"/>
      <name val="Arial"/>
      <family val="2"/>
    </font>
    <font>
      <b/>
      <i/>
      <sz val="14"/>
      <name val="Arial"/>
      <family val="2"/>
    </font>
    <font>
      <sz val="9"/>
      <color indexed="20"/>
      <name val="Arial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n"/>
      <bottom style="medium"/>
    </border>
    <border>
      <left style="medium"/>
      <right>
        <color indexed="63"/>
      </right>
      <top style="thin"/>
      <bottom style="thick"/>
    </border>
    <border>
      <left style="medium"/>
      <right style="thick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thick"/>
      <bottom style="thin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72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4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17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3" fontId="7" fillId="0" borderId="0" xfId="0" applyNumberFormat="1" applyFont="1" applyBorder="1" applyAlignment="1">
      <alignment horizontal="center" vertical="center"/>
    </xf>
    <xf numFmtId="173" fontId="0" fillId="0" borderId="0" xfId="0" applyNumberFormat="1" applyBorder="1" applyAlignment="1">
      <alignment vertical="center"/>
    </xf>
    <xf numFmtId="173" fontId="0" fillId="0" borderId="0" xfId="0" applyNumberForma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73" fontId="7" fillId="0" borderId="14" xfId="0" applyNumberFormat="1" applyFont="1" applyBorder="1" applyAlignment="1">
      <alignment horizontal="center" vertical="center"/>
    </xf>
    <xf numFmtId="173" fontId="7" fillId="0" borderId="15" xfId="0" applyNumberFormat="1" applyFont="1" applyBorder="1" applyAlignment="1">
      <alignment horizontal="center" vertical="center"/>
    </xf>
    <xf numFmtId="173" fontId="7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5" fontId="19" fillId="0" borderId="0" xfId="0" applyNumberFormat="1" applyFont="1" applyBorder="1" applyAlignment="1">
      <alignment horizontal="center" vertical="center"/>
    </xf>
    <xf numFmtId="1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39" fontId="21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74" fontId="27" fillId="0" borderId="23" xfId="0" applyNumberFormat="1" applyFont="1" applyBorder="1" applyAlignment="1">
      <alignment horizontal="center" vertical="center"/>
    </xf>
    <xf numFmtId="174" fontId="27" fillId="0" borderId="21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74" fontId="7" fillId="0" borderId="24" xfId="0" applyNumberFormat="1" applyFont="1" applyBorder="1" applyAlignment="1">
      <alignment horizontal="center" vertical="center"/>
    </xf>
    <xf numFmtId="174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39" fontId="29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3" fontId="7" fillId="0" borderId="5" xfId="0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36" fillId="0" borderId="3" xfId="0" applyFont="1" applyBorder="1" applyAlignment="1">
      <alignment vertical="center"/>
    </xf>
    <xf numFmtId="0" fontId="36" fillId="0" borderId="0" xfId="0" applyFont="1" applyAlignment="1">
      <alignment vertical="center"/>
    </xf>
    <xf numFmtId="172" fontId="17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0" fillId="0" borderId="29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41" fillId="0" borderId="30" xfId="0" applyFont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174" fontId="7" fillId="0" borderId="31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1" fontId="33" fillId="0" borderId="32" xfId="0" applyNumberFormat="1" applyFont="1" applyBorder="1" applyAlignment="1">
      <alignment horizontal="center" vertical="center"/>
    </xf>
    <xf numFmtId="1" fontId="33" fillId="0" borderId="1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73" fontId="7" fillId="0" borderId="25" xfId="0" applyNumberFormat="1" applyFont="1" applyBorder="1" applyAlignment="1">
      <alignment horizontal="center" vertical="center"/>
    </xf>
    <xf numFmtId="173" fontId="7" fillId="0" borderId="33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34" fillId="0" borderId="17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180" fontId="29" fillId="0" borderId="8" xfId="0" applyNumberFormat="1" applyFont="1" applyBorder="1" applyAlignment="1">
      <alignment horizontal="center" vertical="center"/>
    </xf>
    <xf numFmtId="39" fontId="29" fillId="0" borderId="10" xfId="0" applyNumberFormat="1" applyFont="1" applyBorder="1" applyAlignment="1">
      <alignment horizontal="center" vertical="center"/>
    </xf>
    <xf numFmtId="180" fontId="29" fillId="0" borderId="6" xfId="0" applyNumberFormat="1" applyFont="1" applyBorder="1" applyAlignment="1">
      <alignment vertical="center"/>
    </xf>
    <xf numFmtId="180" fontId="29" fillId="0" borderId="8" xfId="0" applyNumberFormat="1" applyFont="1" applyBorder="1" applyAlignment="1">
      <alignment vertical="center"/>
    </xf>
    <xf numFmtId="180" fontId="29" fillId="0" borderId="6" xfId="0" applyNumberFormat="1" applyFont="1" applyBorder="1" applyAlignment="1">
      <alignment horizontal="center" vertical="center"/>
    </xf>
    <xf numFmtId="180" fontId="29" fillId="0" borderId="10" xfId="0" applyNumberFormat="1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center" vertical="center"/>
    </xf>
    <xf numFmtId="174" fontId="7" fillId="0" borderId="9" xfId="0" applyNumberFormat="1" applyFont="1" applyBorder="1" applyAlignment="1">
      <alignment horizontal="center" vertical="center"/>
    </xf>
    <xf numFmtId="173" fontId="7" fillId="0" borderId="9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74" fontId="7" fillId="0" borderId="16" xfId="0" applyNumberFormat="1" applyFont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3" fillId="0" borderId="0" xfId="0" applyNumberFormat="1" applyFont="1" applyBorder="1" applyAlignment="1">
      <alignment horizontal="center" vertical="center"/>
    </xf>
    <xf numFmtId="17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3" fontId="7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" xfId="15" applyFont="1" applyFill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0" fillId="0" borderId="2" xfId="15" applyFont="1" applyFill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1" fontId="33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3" fontId="7" fillId="0" borderId="7" xfId="0" applyNumberFormat="1" applyFont="1" applyBorder="1" applyAlignment="1">
      <alignment horizontal="center" vertical="center"/>
    </xf>
    <xf numFmtId="173" fontId="7" fillId="0" borderId="24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74" fontId="7" fillId="0" borderId="38" xfId="0" applyNumberFormat="1" applyFont="1" applyBorder="1" applyAlignment="1">
      <alignment horizontal="center" vertical="center"/>
    </xf>
    <xf numFmtId="174" fontId="7" fillId="0" borderId="35" xfId="0" applyNumberFormat="1" applyFont="1" applyBorder="1" applyAlignment="1">
      <alignment horizontal="center" vertical="center"/>
    </xf>
    <xf numFmtId="173" fontId="7" fillId="0" borderId="35" xfId="0" applyNumberFormat="1" applyFont="1" applyBorder="1" applyAlignment="1">
      <alignment horizontal="center" vertical="center"/>
    </xf>
    <xf numFmtId="173" fontId="7" fillId="0" borderId="39" xfId="0" applyNumberFormat="1" applyFont="1" applyBorder="1" applyAlignment="1">
      <alignment horizontal="center" vertical="center"/>
    </xf>
    <xf numFmtId="1" fontId="33" fillId="0" borderId="37" xfId="0" applyNumberFormat="1" applyFont="1" applyBorder="1" applyAlignment="1">
      <alignment horizontal="center" vertical="center"/>
    </xf>
    <xf numFmtId="1" fontId="33" fillId="0" borderId="4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3" fontId="7" fillId="0" borderId="38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22" fillId="0" borderId="23" xfId="0" applyNumberFormat="1" applyFont="1" applyBorder="1" applyAlignment="1">
      <alignment horizontal="center" vertical="center"/>
    </xf>
    <xf numFmtId="4" fontId="22" fillId="0" borderId="21" xfId="0" applyNumberFormat="1" applyFont="1" applyBorder="1" applyAlignment="1">
      <alignment horizontal="center" vertical="center"/>
    </xf>
    <xf numFmtId="4" fontId="22" fillId="0" borderId="22" xfId="0" applyNumberFormat="1" applyFont="1" applyBorder="1" applyAlignment="1">
      <alignment horizontal="center" vertical="center"/>
    </xf>
    <xf numFmtId="4" fontId="15" fillId="0" borderId="41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/>
    </xf>
    <xf numFmtId="4" fontId="15" fillId="0" borderId="42" xfId="0" applyNumberFormat="1" applyFont="1" applyBorder="1" applyAlignment="1">
      <alignment horizontal="center" vertical="center"/>
    </xf>
    <xf numFmtId="4" fontId="15" fillId="0" borderId="43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29" fillId="0" borderId="6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horizontal="center" vertical="center"/>
    </xf>
    <xf numFmtId="4" fontId="45" fillId="0" borderId="0" xfId="0" applyNumberFormat="1" applyFont="1" applyAlignment="1">
      <alignment/>
    </xf>
    <xf numFmtId="4" fontId="19" fillId="0" borderId="44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15" fillId="0" borderId="45" xfId="0" applyNumberFormat="1" applyFont="1" applyBorder="1" applyAlignment="1">
      <alignment horizontal="center" vertical="center"/>
    </xf>
    <xf numFmtId="4" fontId="15" fillId="0" borderId="46" xfId="0" applyNumberFormat="1" applyFont="1" applyBorder="1" applyAlignment="1">
      <alignment horizontal="center" vertical="center"/>
    </xf>
    <xf numFmtId="4" fontId="15" fillId="0" borderId="47" xfId="0" applyNumberFormat="1" applyFont="1" applyBorder="1" applyAlignment="1">
      <alignment horizontal="center" vertical="center"/>
    </xf>
    <xf numFmtId="4" fontId="15" fillId="0" borderId="48" xfId="0" applyNumberFormat="1" applyFont="1" applyBorder="1" applyAlignment="1">
      <alignment horizontal="center" vertical="center"/>
    </xf>
    <xf numFmtId="4" fontId="15" fillId="0" borderId="49" xfId="0" applyNumberFormat="1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center" vertical="center"/>
    </xf>
    <xf numFmtId="4" fontId="35" fillId="0" borderId="51" xfId="0" applyNumberFormat="1" applyFont="1" applyBorder="1" applyAlignment="1">
      <alignment horizontal="center" vertical="center"/>
    </xf>
    <xf numFmtId="4" fontId="35" fillId="0" borderId="52" xfId="0" applyNumberFormat="1" applyFont="1" applyBorder="1" applyAlignment="1">
      <alignment horizontal="center" vertical="center"/>
    </xf>
    <xf numFmtId="4" fontId="35" fillId="0" borderId="53" xfId="0" applyNumberFormat="1" applyFont="1" applyBorder="1" applyAlignment="1">
      <alignment horizontal="center" vertical="center"/>
    </xf>
    <xf numFmtId="4" fontId="40" fillId="0" borderId="54" xfId="0" applyNumberFormat="1" applyFont="1" applyBorder="1" applyAlignment="1">
      <alignment horizontal="center" vertical="center"/>
    </xf>
    <xf numFmtId="4" fontId="40" fillId="0" borderId="55" xfId="0" applyNumberFormat="1" applyFont="1" applyBorder="1" applyAlignment="1">
      <alignment horizontal="center" vertical="center"/>
    </xf>
    <xf numFmtId="4" fontId="40" fillId="0" borderId="56" xfId="0" applyNumberFormat="1" applyFont="1" applyBorder="1" applyAlignment="1">
      <alignment horizontal="center" vertical="center"/>
    </xf>
    <xf numFmtId="4" fontId="15" fillId="0" borderId="57" xfId="0" applyNumberFormat="1" applyFont="1" applyBorder="1" applyAlignment="1">
      <alignment horizontal="center" vertical="center"/>
    </xf>
    <xf numFmtId="4" fontId="15" fillId="0" borderId="58" xfId="0" applyNumberFormat="1" applyFont="1" applyBorder="1" applyAlignment="1">
      <alignment horizontal="center" vertical="center"/>
    </xf>
    <xf numFmtId="4" fontId="35" fillId="0" borderId="59" xfId="0" applyNumberFormat="1" applyFont="1" applyBorder="1" applyAlignment="1">
      <alignment horizontal="center" vertical="center"/>
    </xf>
    <xf numFmtId="4" fontId="40" fillId="0" borderId="6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62" xfId="0" applyNumberFormat="1" applyFont="1" applyBorder="1" applyAlignment="1">
      <alignment horizontal="center" vertical="center"/>
    </xf>
    <xf numFmtId="4" fontId="15" fillId="0" borderId="51" xfId="0" applyNumberFormat="1" applyFont="1" applyBorder="1" applyAlignment="1">
      <alignment horizontal="center" vertical="center"/>
    </xf>
    <xf numFmtId="4" fontId="15" fillId="0" borderId="52" xfId="0" applyNumberFormat="1" applyFont="1" applyBorder="1" applyAlignment="1">
      <alignment horizontal="center" vertical="center"/>
    </xf>
    <xf numFmtId="4" fontId="15" fillId="0" borderId="53" xfId="0" applyNumberFormat="1" applyFont="1" applyBorder="1" applyAlignment="1">
      <alignment horizontal="center" vertical="center"/>
    </xf>
    <xf numFmtId="4" fontId="40" fillId="0" borderId="48" xfId="0" applyNumberFormat="1" applyFont="1" applyBorder="1" applyAlignment="1">
      <alignment horizontal="center" vertical="center"/>
    </xf>
    <xf numFmtId="4" fontId="40" fillId="0" borderId="49" xfId="0" applyNumberFormat="1" applyFont="1" applyBorder="1" applyAlignment="1">
      <alignment horizontal="center" vertical="center"/>
    </xf>
    <xf numFmtId="4" fontId="40" fillId="0" borderId="50" xfId="0" applyNumberFormat="1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180" fontId="22" fillId="0" borderId="6" xfId="0" applyNumberFormat="1" applyFont="1" applyBorder="1" applyAlignment="1">
      <alignment horizontal="center" vertical="center"/>
    </xf>
    <xf numFmtId="180" fontId="22" fillId="0" borderId="8" xfId="0" applyNumberFormat="1" applyFont="1" applyBorder="1" applyAlignment="1">
      <alignment horizontal="center" vertical="center"/>
    </xf>
    <xf numFmtId="4" fontId="22" fillId="0" borderId="8" xfId="0" applyNumberFormat="1" applyFont="1" applyBorder="1" applyAlignment="1">
      <alignment horizontal="center" vertical="center"/>
    </xf>
    <xf numFmtId="180" fontId="22" fillId="0" borderId="8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5" fillId="0" borderId="35" xfId="0" applyFont="1" applyBorder="1" applyAlignment="1">
      <alignment horizontal="left"/>
    </xf>
    <xf numFmtId="0" fontId="10" fillId="0" borderId="8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4" fontId="29" fillId="0" borderId="16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0" fontId="18" fillId="0" borderId="4" xfId="0" applyFont="1" applyBorder="1" applyAlignment="1">
      <alignment horizontal="center" vertical="center"/>
    </xf>
    <xf numFmtId="15" fontId="18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" fontId="15" fillId="0" borderId="63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5" fontId="18" fillId="0" borderId="4" xfId="0" applyNumberFormat="1" applyFont="1" applyBorder="1" applyAlignment="1">
      <alignment horizontal="center" vertical="center"/>
    </xf>
    <xf numFmtId="15" fontId="17" fillId="0" borderId="1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oy%20Chapin%20Documents\Ukraine%20XLS%20Universal%20Formulas\Dairy%20-%20Alfalfa%20-Grass%20Summer\Ukn.%20Dairy%20-%20Alf%20-%20Grass%20-%2023%20Oct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site"/>
      <sheetName val="Composite - Ukr."/>
      <sheetName val="Base Mix Data"/>
      <sheetName val="Premix"/>
      <sheetName val="Price Sheet"/>
      <sheetName val="Feedstuffs"/>
      <sheetName val="Calf Starter"/>
      <sheetName val="Calf Grower"/>
      <sheetName val="Heifer - 6 - 12 M"/>
      <sheetName val="Heifer -  &gt; 12 M"/>
      <sheetName val="Heifer -  Fattening"/>
      <sheetName val="Lactation - Pasture"/>
    </sheetNames>
    <sheetDataSet>
      <sheetData sheetId="5">
        <row r="193">
          <cell r="B193" t="str">
            <v>Protein Feedstuffs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U55"/>
  <sheetViews>
    <sheetView tabSelected="1" zoomScaleSheetLayoutView="100" workbookViewId="0" topLeftCell="A1">
      <selection activeCell="B3" sqref="B3:J3"/>
    </sheetView>
  </sheetViews>
  <sheetFormatPr defaultColWidth="9.140625" defaultRowHeight="12.75"/>
  <cols>
    <col min="1" max="1" width="0.71875" style="0" customWidth="1"/>
    <col min="2" max="2" width="23.421875" style="0" customWidth="1"/>
    <col min="3" max="3" width="7.7109375" style="0" customWidth="1"/>
    <col min="4" max="4" width="8.57421875" style="0" customWidth="1"/>
    <col min="5" max="5" width="8.00390625" style="0" customWidth="1"/>
    <col min="6" max="6" width="1.421875" style="0" customWidth="1"/>
    <col min="7" max="7" width="23.421875" style="0" customWidth="1"/>
    <col min="8" max="8" width="7.8515625" style="0" customWidth="1"/>
    <col min="9" max="9" width="8.57421875" style="0" customWidth="1"/>
    <col min="10" max="10" width="7.8515625" style="0" customWidth="1"/>
    <col min="11" max="11" width="1.421875" style="0" customWidth="1"/>
    <col min="12" max="12" width="23.421875" style="0" customWidth="1"/>
    <col min="13" max="13" width="7.8515625" style="0" customWidth="1"/>
    <col min="14" max="14" width="8.57421875" style="0" customWidth="1"/>
    <col min="15" max="15" width="7.8515625" style="0" customWidth="1"/>
    <col min="16" max="16" width="0.85546875" style="0" customWidth="1"/>
  </cols>
  <sheetData>
    <row r="1" ht="5.25" customHeight="1"/>
    <row r="2" ht="4.5" customHeight="1" thickBot="1"/>
    <row r="3" spans="2:15" ht="19.5" thickBot="1">
      <c r="B3" s="257" t="s">
        <v>60</v>
      </c>
      <c r="C3" s="258"/>
      <c r="D3" s="258"/>
      <c r="E3" s="258"/>
      <c r="F3" s="258"/>
      <c r="G3" s="258"/>
      <c r="H3" s="258"/>
      <c r="I3" s="258"/>
      <c r="J3" s="259"/>
      <c r="K3" s="41"/>
      <c r="L3" s="263" t="s">
        <v>71</v>
      </c>
      <c r="M3" s="264"/>
      <c r="N3" s="264"/>
      <c r="O3" s="251"/>
    </row>
    <row r="4" spans="2:15" ht="4.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8.75" thickBot="1">
      <c r="B5" s="257" t="s">
        <v>22</v>
      </c>
      <c r="C5" s="259"/>
      <c r="D5" s="252">
        <v>37862</v>
      </c>
      <c r="E5" s="265"/>
      <c r="F5" s="4"/>
      <c r="G5" s="257" t="s">
        <v>23</v>
      </c>
      <c r="H5" s="259"/>
      <c r="I5" s="266">
        <f ca="1">TODAY()</f>
        <v>37937</v>
      </c>
      <c r="J5" s="267"/>
      <c r="K5" s="4"/>
      <c r="L5" s="257" t="s">
        <v>24</v>
      </c>
      <c r="M5" s="258"/>
      <c r="N5" s="260"/>
      <c r="O5" s="261"/>
    </row>
    <row r="6" spans="2:15" ht="4.5" customHeight="1">
      <c r="B6" s="42"/>
      <c r="C6" s="43"/>
      <c r="D6" s="43"/>
      <c r="E6" s="43"/>
      <c r="F6" s="4"/>
      <c r="G6" s="42"/>
      <c r="H6" s="44"/>
      <c r="I6" s="44"/>
      <c r="J6" s="44"/>
      <c r="K6" s="4"/>
      <c r="L6" s="42"/>
      <c r="M6" s="45"/>
      <c r="N6" s="45"/>
      <c r="O6" s="45"/>
    </row>
    <row r="7" spans="2:15" ht="2.2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6.5" thickBot="1">
      <c r="B8" s="5" t="s">
        <v>27</v>
      </c>
      <c r="C8" s="13" t="s">
        <v>69</v>
      </c>
      <c r="D8" s="12" t="s">
        <v>25</v>
      </c>
      <c r="E8" s="15" t="s">
        <v>26</v>
      </c>
      <c r="F8" s="45"/>
      <c r="G8" s="46" t="s">
        <v>28</v>
      </c>
      <c r="H8" s="13" t="str">
        <f>C8</f>
        <v>Euros/kg</v>
      </c>
      <c r="I8" s="12" t="str">
        <f>D8</f>
        <v>New Price</v>
      </c>
      <c r="J8" s="15" t="str">
        <f>E8</f>
        <v>Use Y/N</v>
      </c>
      <c r="K8" s="4"/>
      <c r="L8" s="46" t="str">
        <f>'[1]Feedstuffs'!B193</f>
        <v>Protein Feedstuffs</v>
      </c>
      <c r="M8" s="13" t="str">
        <f>C8</f>
        <v>Euros/kg</v>
      </c>
      <c r="N8" s="12" t="str">
        <f>D8</f>
        <v>New Price</v>
      </c>
      <c r="O8" s="15" t="str">
        <f>E8</f>
        <v>Use Y/N</v>
      </c>
    </row>
    <row r="9" spans="1:15" ht="15" customHeight="1">
      <c r="A9" s="47"/>
      <c r="B9" s="248"/>
      <c r="C9" s="249"/>
      <c r="D9" s="230"/>
      <c r="E9" s="48"/>
      <c r="F9" s="4"/>
      <c r="G9" s="75"/>
      <c r="H9" s="196"/>
      <c r="I9" s="131"/>
      <c r="J9" s="48"/>
      <c r="K9" s="4"/>
      <c r="L9" s="75"/>
      <c r="M9" s="196"/>
      <c r="N9" s="133"/>
      <c r="O9" s="49"/>
    </row>
    <row r="10" spans="1:15" ht="15">
      <c r="A10" s="47"/>
      <c r="B10" s="246" t="s">
        <v>78</v>
      </c>
      <c r="C10" s="247">
        <v>0.03</v>
      </c>
      <c r="D10" s="231"/>
      <c r="E10" s="51"/>
      <c r="F10" s="4"/>
      <c r="G10" s="76" t="s">
        <v>317</v>
      </c>
      <c r="H10" s="192">
        <v>0.18</v>
      </c>
      <c r="I10" s="132"/>
      <c r="J10" s="51"/>
      <c r="K10" s="4"/>
      <c r="L10" s="79" t="s">
        <v>55</v>
      </c>
      <c r="M10" s="192">
        <v>0.3</v>
      </c>
      <c r="N10" s="231"/>
      <c r="O10" s="52"/>
    </row>
    <row r="11" spans="1:15" ht="15">
      <c r="A11" s="47"/>
      <c r="B11" s="76"/>
      <c r="C11" s="192"/>
      <c r="D11" s="231"/>
      <c r="E11" s="51"/>
      <c r="F11" s="4"/>
      <c r="G11" s="52"/>
      <c r="H11" s="232"/>
      <c r="I11" s="233"/>
      <c r="J11" s="51"/>
      <c r="K11" s="4"/>
      <c r="L11" s="79"/>
      <c r="M11" s="192"/>
      <c r="N11" s="231"/>
      <c r="O11" s="52"/>
    </row>
    <row r="12" spans="1:15" ht="15">
      <c r="A12" s="47"/>
      <c r="B12" s="76" t="s">
        <v>76</v>
      </c>
      <c r="C12" s="192">
        <v>0.12</v>
      </c>
      <c r="D12" s="231"/>
      <c r="E12" s="51"/>
      <c r="F12" s="4"/>
      <c r="G12" s="76" t="s">
        <v>319</v>
      </c>
      <c r="H12" s="192">
        <v>0.18</v>
      </c>
      <c r="I12" s="233"/>
      <c r="J12" s="51"/>
      <c r="K12" s="4"/>
      <c r="L12" s="79" t="s">
        <v>52</v>
      </c>
      <c r="M12" s="192">
        <v>0.3</v>
      </c>
      <c r="N12" s="231"/>
      <c r="O12" s="52"/>
    </row>
    <row r="13" spans="1:21" ht="14.25" customHeight="1">
      <c r="A13" s="47"/>
      <c r="B13" s="76"/>
      <c r="C13" s="192"/>
      <c r="D13" s="231"/>
      <c r="E13" s="51"/>
      <c r="F13" s="4"/>
      <c r="G13" s="76"/>
      <c r="H13" s="192"/>
      <c r="I13" s="233"/>
      <c r="J13" s="51"/>
      <c r="K13" s="4"/>
      <c r="L13" s="76"/>
      <c r="M13" s="192"/>
      <c r="N13" s="231"/>
      <c r="O13" s="52"/>
      <c r="S13" s="262"/>
      <c r="T13" s="262"/>
      <c r="U13" s="262"/>
    </row>
    <row r="14" spans="1:15" ht="15">
      <c r="A14" s="47"/>
      <c r="B14" s="76" t="s">
        <v>77</v>
      </c>
      <c r="C14" s="192">
        <v>0.1</v>
      </c>
      <c r="D14" s="231"/>
      <c r="E14" s="51"/>
      <c r="F14" s="4"/>
      <c r="G14" s="76" t="s">
        <v>318</v>
      </c>
      <c r="H14" s="192">
        <v>0.18</v>
      </c>
      <c r="I14" s="233"/>
      <c r="J14" s="51"/>
      <c r="K14" s="4"/>
      <c r="L14" s="76" t="s">
        <v>53</v>
      </c>
      <c r="M14" s="192">
        <v>0.3</v>
      </c>
      <c r="N14" s="231"/>
      <c r="O14" s="52"/>
    </row>
    <row r="15" spans="1:15" ht="15">
      <c r="A15" s="47"/>
      <c r="B15" s="76"/>
      <c r="C15" s="192"/>
      <c r="D15" s="231"/>
      <c r="E15" s="52"/>
      <c r="F15" s="4"/>
      <c r="G15" s="76"/>
      <c r="H15" s="192"/>
      <c r="I15" s="233"/>
      <c r="J15" s="51"/>
      <c r="K15" s="4"/>
      <c r="L15" s="76"/>
      <c r="M15" s="192"/>
      <c r="N15" s="231"/>
      <c r="O15" s="52"/>
    </row>
    <row r="16" spans="1:15" ht="15">
      <c r="A16" s="47"/>
      <c r="B16" s="36" t="s">
        <v>86</v>
      </c>
      <c r="C16" s="192">
        <v>0.08</v>
      </c>
      <c r="D16" s="231"/>
      <c r="E16" s="51"/>
      <c r="F16" s="4"/>
      <c r="G16" s="76" t="s">
        <v>29</v>
      </c>
      <c r="H16" s="192">
        <v>0.18</v>
      </c>
      <c r="I16" s="233"/>
      <c r="J16" s="51"/>
      <c r="K16" s="4"/>
      <c r="L16" s="76" t="s">
        <v>56</v>
      </c>
      <c r="M16" s="192">
        <v>0.3</v>
      </c>
      <c r="N16" s="231"/>
      <c r="O16" s="52"/>
    </row>
    <row r="17" spans="1:15" ht="15">
      <c r="A17" s="47"/>
      <c r="B17" s="76"/>
      <c r="C17" s="192"/>
      <c r="D17" s="231"/>
      <c r="E17" s="51"/>
      <c r="F17" s="4"/>
      <c r="G17" s="76"/>
      <c r="H17" s="192"/>
      <c r="I17" s="132"/>
      <c r="J17" s="51"/>
      <c r="K17" s="4"/>
      <c r="L17" s="76"/>
      <c r="M17" s="192"/>
      <c r="N17" s="231"/>
      <c r="O17" s="52"/>
    </row>
    <row r="18" spans="1:15" ht="15">
      <c r="A18" s="47"/>
      <c r="B18" s="76" t="s">
        <v>81</v>
      </c>
      <c r="C18" s="192">
        <v>0.04</v>
      </c>
      <c r="D18" s="129"/>
      <c r="E18" s="51"/>
      <c r="F18" s="4"/>
      <c r="G18" s="76" t="s">
        <v>79</v>
      </c>
      <c r="H18" s="192">
        <v>0.18</v>
      </c>
      <c r="I18" s="132"/>
      <c r="J18" s="51"/>
      <c r="K18" s="4"/>
      <c r="L18" s="76" t="s">
        <v>80</v>
      </c>
      <c r="M18" s="192">
        <v>0.2</v>
      </c>
      <c r="N18" s="231"/>
      <c r="O18" s="52"/>
    </row>
    <row r="19" spans="1:15" ht="15">
      <c r="A19" s="47"/>
      <c r="B19" s="50"/>
      <c r="C19" s="192"/>
      <c r="D19" s="129"/>
      <c r="E19" s="51"/>
      <c r="F19" s="4"/>
      <c r="G19" s="50"/>
      <c r="H19" s="192"/>
      <c r="I19" s="132"/>
      <c r="J19" s="51"/>
      <c r="K19" s="4"/>
      <c r="L19" s="52"/>
      <c r="M19" s="232"/>
      <c r="N19" s="231"/>
      <c r="O19" s="52"/>
    </row>
    <row r="20" spans="1:15" ht="14.25" customHeight="1">
      <c r="A20" s="47"/>
      <c r="B20" s="76" t="s">
        <v>82</v>
      </c>
      <c r="C20" s="192">
        <v>0.15</v>
      </c>
      <c r="D20" s="129"/>
      <c r="E20" s="51"/>
      <c r="F20" s="4"/>
      <c r="G20" s="76" t="s">
        <v>304</v>
      </c>
      <c r="H20" s="192">
        <v>0.05</v>
      </c>
      <c r="I20" s="132"/>
      <c r="J20" s="51"/>
      <c r="K20" s="4"/>
      <c r="L20" s="76" t="s">
        <v>30</v>
      </c>
      <c r="M20" s="192">
        <v>0.25</v>
      </c>
      <c r="N20" s="231"/>
      <c r="O20" s="52"/>
    </row>
    <row r="21" spans="1:15" ht="15">
      <c r="A21" s="47"/>
      <c r="B21" s="50"/>
      <c r="C21" s="192"/>
      <c r="D21" s="129"/>
      <c r="E21" s="51"/>
      <c r="F21" s="4"/>
      <c r="G21" s="50"/>
      <c r="H21" s="192"/>
      <c r="I21" s="132"/>
      <c r="J21" s="51"/>
      <c r="K21" s="4"/>
      <c r="L21" s="52"/>
      <c r="M21" s="232"/>
      <c r="N21" s="231"/>
      <c r="O21" s="52"/>
    </row>
    <row r="22" spans="1:15" ht="15">
      <c r="A22" s="47"/>
      <c r="B22" s="76" t="s">
        <v>102</v>
      </c>
      <c r="C22" s="192">
        <v>0.125</v>
      </c>
      <c r="D22" s="129"/>
      <c r="E22" s="51"/>
      <c r="F22" s="4"/>
      <c r="G22" s="50"/>
      <c r="H22" s="192"/>
      <c r="I22" s="132"/>
      <c r="J22" s="51"/>
      <c r="K22" s="4"/>
      <c r="L22" s="76" t="s">
        <v>234</v>
      </c>
      <c r="M22" s="192">
        <v>0.25</v>
      </c>
      <c r="N22" s="129"/>
      <c r="O22" s="52"/>
    </row>
    <row r="23" spans="1:15" ht="15">
      <c r="A23" s="47"/>
      <c r="B23" s="112"/>
      <c r="C23" s="192"/>
      <c r="D23" s="129"/>
      <c r="E23" s="51"/>
      <c r="F23" s="4"/>
      <c r="G23" s="50"/>
      <c r="H23" s="192"/>
      <c r="I23" s="132"/>
      <c r="J23" s="51"/>
      <c r="K23" s="4"/>
      <c r="L23" s="76"/>
      <c r="M23" s="192"/>
      <c r="N23" s="129"/>
      <c r="O23" s="52"/>
    </row>
    <row r="24" spans="1:15" ht="14.25" customHeight="1">
      <c r="A24" s="47"/>
      <c r="B24" s="76" t="s">
        <v>83</v>
      </c>
      <c r="C24" s="192">
        <v>0.1</v>
      </c>
      <c r="D24" s="129"/>
      <c r="E24" s="51"/>
      <c r="F24" s="4"/>
      <c r="G24" s="50"/>
      <c r="H24" s="192"/>
      <c r="I24" s="132"/>
      <c r="J24" s="51"/>
      <c r="K24" s="4"/>
      <c r="L24" s="76" t="s">
        <v>48</v>
      </c>
      <c r="M24" s="192">
        <v>0.2</v>
      </c>
      <c r="N24" s="129"/>
      <c r="O24" s="52"/>
    </row>
    <row r="25" spans="1:15" ht="15">
      <c r="A25" s="47"/>
      <c r="B25" s="76"/>
      <c r="C25" s="192"/>
      <c r="D25" s="129"/>
      <c r="E25" s="51"/>
      <c r="F25" s="4"/>
      <c r="G25" s="50"/>
      <c r="H25" s="192"/>
      <c r="I25" s="132"/>
      <c r="J25" s="51"/>
      <c r="K25" s="4"/>
      <c r="L25" s="250"/>
      <c r="M25" s="250"/>
      <c r="N25" s="129"/>
      <c r="O25" s="52"/>
    </row>
    <row r="26" spans="1:15" ht="15">
      <c r="A26" s="47"/>
      <c r="B26" s="76" t="s">
        <v>84</v>
      </c>
      <c r="C26" s="192">
        <v>0.02</v>
      </c>
      <c r="D26" s="129"/>
      <c r="E26" s="51"/>
      <c r="F26" s="4"/>
      <c r="G26" s="50"/>
      <c r="H26" s="192"/>
      <c r="I26" s="132"/>
      <c r="J26" s="51"/>
      <c r="K26" s="4"/>
      <c r="L26" s="250"/>
      <c r="M26" s="250"/>
      <c r="N26" s="129"/>
      <c r="O26" s="52"/>
    </row>
    <row r="27" spans="1:15" ht="15">
      <c r="A27" s="47"/>
      <c r="B27" s="76"/>
      <c r="C27" s="192"/>
      <c r="D27" s="129"/>
      <c r="E27" s="51"/>
      <c r="F27" s="4"/>
      <c r="G27" s="50"/>
      <c r="H27" s="192"/>
      <c r="I27" s="132"/>
      <c r="J27" s="51"/>
      <c r="K27" s="4"/>
      <c r="L27" s="50"/>
      <c r="M27" s="192"/>
      <c r="N27" s="129"/>
      <c r="O27" s="52"/>
    </row>
    <row r="28" spans="1:15" ht="15">
      <c r="A28" s="47"/>
      <c r="B28" s="76" t="s">
        <v>85</v>
      </c>
      <c r="C28" s="192">
        <v>0.03</v>
      </c>
      <c r="D28" s="129"/>
      <c r="E28" s="51"/>
      <c r="F28" s="4"/>
      <c r="G28" s="50"/>
      <c r="H28" s="192"/>
      <c r="I28" s="132"/>
      <c r="J28" s="51"/>
      <c r="K28" s="4"/>
      <c r="L28" s="50"/>
      <c r="M28" s="192"/>
      <c r="N28" s="129"/>
      <c r="O28" s="52"/>
    </row>
    <row r="29" spans="1:15" ht="15">
      <c r="A29" s="47"/>
      <c r="B29" s="76"/>
      <c r="C29" s="192"/>
      <c r="D29" s="129"/>
      <c r="E29" s="51"/>
      <c r="F29" s="4"/>
      <c r="G29" s="50"/>
      <c r="H29" s="192"/>
      <c r="I29" s="132"/>
      <c r="J29" s="51"/>
      <c r="K29" s="4"/>
      <c r="L29" s="50"/>
      <c r="M29" s="192"/>
      <c r="N29" s="129"/>
      <c r="O29" s="52"/>
    </row>
    <row r="30" spans="1:15" ht="15">
      <c r="A30" s="47"/>
      <c r="B30" s="76" t="s">
        <v>51</v>
      </c>
      <c r="C30" s="192">
        <v>0.03</v>
      </c>
      <c r="D30" s="129"/>
      <c r="E30" s="51"/>
      <c r="F30" s="4"/>
      <c r="G30" s="50"/>
      <c r="H30" s="192"/>
      <c r="I30" s="132"/>
      <c r="J30" s="51"/>
      <c r="K30" s="4"/>
      <c r="L30" s="50"/>
      <c r="M30" s="192"/>
      <c r="N30" s="129"/>
      <c r="O30" s="52"/>
    </row>
    <row r="31" spans="1:15" ht="15">
      <c r="A31" s="47"/>
      <c r="B31" s="50"/>
      <c r="C31" s="192"/>
      <c r="D31" s="129"/>
      <c r="E31" s="51"/>
      <c r="F31" s="4"/>
      <c r="G31" s="50"/>
      <c r="H31" s="192"/>
      <c r="I31" s="132"/>
      <c r="J31" s="51"/>
      <c r="K31" s="4"/>
      <c r="L31" s="50"/>
      <c r="M31" s="192"/>
      <c r="N31" s="129"/>
      <c r="O31" s="52"/>
    </row>
    <row r="32" spans="1:15" ht="15">
      <c r="A32" s="47"/>
      <c r="B32" s="76" t="s">
        <v>351</v>
      </c>
      <c r="C32" s="192">
        <v>0.02</v>
      </c>
      <c r="D32" s="129"/>
      <c r="E32" s="51"/>
      <c r="F32" s="4"/>
      <c r="G32" s="50"/>
      <c r="H32" s="192"/>
      <c r="I32" s="132"/>
      <c r="J32" s="51"/>
      <c r="K32" s="4"/>
      <c r="L32" s="50"/>
      <c r="M32" s="192"/>
      <c r="N32" s="129"/>
      <c r="O32" s="52"/>
    </row>
    <row r="33" spans="1:15" ht="15">
      <c r="A33" s="47"/>
      <c r="B33" s="76" t="s">
        <v>352</v>
      </c>
      <c r="C33" s="192">
        <v>0.1</v>
      </c>
      <c r="D33" s="129"/>
      <c r="E33" s="51"/>
      <c r="F33" s="4"/>
      <c r="G33" s="50"/>
      <c r="H33" s="192"/>
      <c r="I33" s="132"/>
      <c r="J33" s="51"/>
      <c r="K33" s="4"/>
      <c r="L33" s="50"/>
      <c r="M33" s="192"/>
      <c r="N33" s="129"/>
      <c r="O33" s="52"/>
    </row>
    <row r="34" spans="1:15" ht="15">
      <c r="A34" s="47"/>
      <c r="B34" s="76" t="s">
        <v>353</v>
      </c>
      <c r="C34" s="192">
        <v>0.02</v>
      </c>
      <c r="D34" s="129"/>
      <c r="E34" s="51"/>
      <c r="F34" s="4"/>
      <c r="G34" s="50"/>
      <c r="H34" s="192"/>
      <c r="I34" s="132"/>
      <c r="J34" s="51"/>
      <c r="K34" s="4"/>
      <c r="L34" s="50"/>
      <c r="M34" s="192"/>
      <c r="N34" s="129"/>
      <c r="O34" s="52"/>
    </row>
    <row r="35" spans="1:15" ht="15">
      <c r="A35" s="47"/>
      <c r="B35" s="245" t="s">
        <v>354</v>
      </c>
      <c r="C35" s="192">
        <v>0.02</v>
      </c>
      <c r="D35" s="129"/>
      <c r="E35" s="52"/>
      <c r="F35" s="4"/>
      <c r="G35" s="50"/>
      <c r="H35" s="192"/>
      <c r="I35" s="132"/>
      <c r="J35" s="51"/>
      <c r="K35" s="4"/>
      <c r="L35" s="50"/>
      <c r="M35" s="192"/>
      <c r="N35" s="129"/>
      <c r="O35" s="52"/>
    </row>
    <row r="36" spans="1:15" ht="15">
      <c r="A36" s="47"/>
      <c r="B36" s="76" t="s">
        <v>355</v>
      </c>
      <c r="C36" s="192">
        <v>0.02</v>
      </c>
      <c r="D36" s="129"/>
      <c r="E36" s="51"/>
      <c r="F36" s="4"/>
      <c r="G36" s="50"/>
      <c r="H36" s="192"/>
      <c r="I36" s="132"/>
      <c r="J36" s="51"/>
      <c r="K36" s="4"/>
      <c r="L36" s="50"/>
      <c r="M36" s="192"/>
      <c r="N36" s="129"/>
      <c r="O36" s="52"/>
    </row>
    <row r="37" spans="1:15" ht="15">
      <c r="A37" s="47"/>
      <c r="B37" s="76" t="s">
        <v>356</v>
      </c>
      <c r="C37" s="192">
        <v>0.02</v>
      </c>
      <c r="D37" s="129"/>
      <c r="E37" s="51"/>
      <c r="F37" s="4"/>
      <c r="G37" s="50"/>
      <c r="H37" s="192"/>
      <c r="I37" s="132"/>
      <c r="J37" s="51"/>
      <c r="K37" s="4"/>
      <c r="L37" s="50"/>
      <c r="M37" s="192"/>
      <c r="N37" s="129"/>
      <c r="O37" s="52"/>
    </row>
    <row r="38" spans="1:15" ht="15">
      <c r="A38" s="47"/>
      <c r="B38" s="76" t="s">
        <v>357</v>
      </c>
      <c r="C38" s="192">
        <v>0.1</v>
      </c>
      <c r="D38" s="129"/>
      <c r="E38" s="51"/>
      <c r="F38" s="4"/>
      <c r="G38" s="50"/>
      <c r="H38" s="192"/>
      <c r="I38" s="132"/>
      <c r="J38" s="51"/>
      <c r="K38" s="4"/>
      <c r="L38" s="50"/>
      <c r="M38" s="192"/>
      <c r="N38" s="129"/>
      <c r="O38" s="52"/>
    </row>
    <row r="39" spans="1:15" ht="15">
      <c r="A39" s="47"/>
      <c r="B39" s="76" t="s">
        <v>364</v>
      </c>
      <c r="C39" s="192">
        <v>0.02</v>
      </c>
      <c r="D39" s="129"/>
      <c r="E39" s="51"/>
      <c r="F39" s="4"/>
      <c r="G39" s="50"/>
      <c r="H39" s="192"/>
      <c r="I39" s="132"/>
      <c r="J39" s="51"/>
      <c r="K39" s="4"/>
      <c r="L39" s="50"/>
      <c r="M39" s="192"/>
      <c r="N39" s="129"/>
      <c r="O39" s="52"/>
    </row>
    <row r="40" spans="1:15" ht="15">
      <c r="A40" s="47"/>
      <c r="B40" s="76" t="s">
        <v>358</v>
      </c>
      <c r="C40" s="192">
        <v>0.04</v>
      </c>
      <c r="D40" s="129"/>
      <c r="E40" s="51"/>
      <c r="F40" s="4"/>
      <c r="G40" s="50"/>
      <c r="H40" s="192"/>
      <c r="I40" s="132"/>
      <c r="J40" s="51"/>
      <c r="K40" s="4"/>
      <c r="L40" s="50"/>
      <c r="M40" s="192"/>
      <c r="N40" s="129"/>
      <c r="O40" s="52"/>
    </row>
    <row r="41" spans="1:15" ht="15">
      <c r="A41" s="47"/>
      <c r="B41" s="245" t="s">
        <v>362</v>
      </c>
      <c r="C41" s="192">
        <v>0.1</v>
      </c>
      <c r="D41" s="129"/>
      <c r="E41" s="51"/>
      <c r="F41" s="4"/>
      <c r="G41" s="50"/>
      <c r="H41" s="192"/>
      <c r="I41" s="132"/>
      <c r="J41" s="51"/>
      <c r="K41" s="4"/>
      <c r="L41" s="50"/>
      <c r="M41" s="192"/>
      <c r="N41" s="129"/>
      <c r="O41" s="52"/>
    </row>
    <row r="42" spans="1:15" ht="15">
      <c r="A42" s="47"/>
      <c r="B42" s="245" t="s">
        <v>363</v>
      </c>
      <c r="C42" s="192">
        <v>0.1</v>
      </c>
      <c r="D42" s="129"/>
      <c r="E42" s="51"/>
      <c r="F42" s="4"/>
      <c r="G42" s="50"/>
      <c r="H42" s="192"/>
      <c r="I42" s="132"/>
      <c r="J42" s="51"/>
      <c r="K42" s="4"/>
      <c r="L42" s="50"/>
      <c r="M42" s="192"/>
      <c r="N42" s="129"/>
      <c r="O42" s="52"/>
    </row>
    <row r="43" spans="1:15" ht="14.25" customHeight="1">
      <c r="A43" s="47"/>
      <c r="B43" s="76" t="s">
        <v>359</v>
      </c>
      <c r="C43" s="192">
        <v>0.1</v>
      </c>
      <c r="D43" s="129"/>
      <c r="E43" s="51"/>
      <c r="F43" s="4"/>
      <c r="G43" s="50"/>
      <c r="H43" s="192"/>
      <c r="I43" s="132"/>
      <c r="J43" s="51"/>
      <c r="K43" s="4"/>
      <c r="L43" s="50"/>
      <c r="M43" s="192"/>
      <c r="N43" s="129"/>
      <c r="O43" s="52"/>
    </row>
    <row r="44" spans="1:15" ht="15">
      <c r="A44" s="47"/>
      <c r="B44" s="76" t="s">
        <v>360</v>
      </c>
      <c r="C44" s="192">
        <v>0.02</v>
      </c>
      <c r="D44" s="129"/>
      <c r="E44" s="51"/>
      <c r="F44" s="4"/>
      <c r="G44" s="50"/>
      <c r="H44" s="192"/>
      <c r="I44" s="132"/>
      <c r="J44" s="51"/>
      <c r="K44" s="4"/>
      <c r="L44" s="50"/>
      <c r="M44" s="192"/>
      <c r="N44" s="129"/>
      <c r="O44" s="52"/>
    </row>
    <row r="45" spans="1:15" ht="15">
      <c r="A45" s="47"/>
      <c r="B45" s="76" t="s">
        <v>361</v>
      </c>
      <c r="C45" s="192">
        <v>0.03</v>
      </c>
      <c r="D45" s="129"/>
      <c r="E45" s="51"/>
      <c r="F45" s="4"/>
      <c r="G45" s="50"/>
      <c r="H45" s="192"/>
      <c r="I45" s="132"/>
      <c r="J45" s="51"/>
      <c r="K45" s="4"/>
      <c r="L45" s="50"/>
      <c r="M45" s="192"/>
      <c r="N45" s="129"/>
      <c r="O45" s="52"/>
    </row>
    <row r="46" spans="1:15" ht="15">
      <c r="A46" s="47"/>
      <c r="B46" s="50"/>
      <c r="C46" s="192"/>
      <c r="D46" s="129"/>
      <c r="E46" s="51"/>
      <c r="F46" s="4"/>
      <c r="G46" s="50"/>
      <c r="H46" s="197"/>
      <c r="I46" s="132"/>
      <c r="J46" s="51"/>
      <c r="K46" s="4"/>
      <c r="L46" s="50"/>
      <c r="M46" s="129"/>
      <c r="N46" s="129"/>
      <c r="O46" s="52"/>
    </row>
    <row r="47" spans="1:15" ht="15">
      <c r="A47" s="47"/>
      <c r="B47" s="50"/>
      <c r="C47" s="192"/>
      <c r="D47" s="77"/>
      <c r="E47" s="51"/>
      <c r="F47" s="4"/>
      <c r="G47" s="50"/>
      <c r="H47" s="197"/>
      <c r="I47" s="132"/>
      <c r="J47" s="51"/>
      <c r="K47" s="4"/>
      <c r="L47" s="50"/>
      <c r="M47" s="129"/>
      <c r="N47" s="129"/>
      <c r="O47" s="52"/>
    </row>
    <row r="48" spans="1:15" ht="14.25" customHeight="1" thickBot="1">
      <c r="A48" s="47"/>
      <c r="B48" s="53"/>
      <c r="C48" s="193"/>
      <c r="D48" s="130"/>
      <c r="E48" s="55"/>
      <c r="F48" s="4"/>
      <c r="G48" s="53"/>
      <c r="H48" s="198"/>
      <c r="I48" s="54"/>
      <c r="J48" s="55"/>
      <c r="K48" s="4"/>
      <c r="L48" s="53"/>
      <c r="M48" s="134"/>
      <c r="N48" s="134"/>
      <c r="O48" s="56"/>
    </row>
    <row r="49" spans="1:14" ht="5.25" customHeight="1">
      <c r="A49" s="57"/>
      <c r="B49" s="57"/>
      <c r="C49" s="194"/>
      <c r="D49" s="142"/>
      <c r="H49" s="199"/>
      <c r="I49" s="142"/>
      <c r="M49" s="142"/>
      <c r="N49" s="142"/>
    </row>
    <row r="50" spans="3:14" ht="12.75">
      <c r="C50" s="194"/>
      <c r="D50" s="142"/>
      <c r="H50" s="199"/>
      <c r="I50" s="142"/>
      <c r="M50" s="142"/>
      <c r="N50" s="142"/>
    </row>
    <row r="51" spans="3:14" ht="12.75">
      <c r="C51" s="194"/>
      <c r="D51" s="142"/>
      <c r="H51" s="199"/>
      <c r="I51" s="142"/>
      <c r="M51" s="142"/>
      <c r="N51" s="142"/>
    </row>
    <row r="52" spans="3:14" ht="12.75">
      <c r="C52" s="194"/>
      <c r="D52" s="142"/>
      <c r="H52" s="199"/>
      <c r="I52" s="142"/>
      <c r="M52" s="142"/>
      <c r="N52" s="142"/>
    </row>
    <row r="53" spans="3:14" ht="12.75">
      <c r="C53" s="195"/>
      <c r="H53" s="199"/>
      <c r="I53" s="142"/>
      <c r="M53" s="142"/>
      <c r="N53" s="142"/>
    </row>
    <row r="54" spans="3:14" ht="12.75">
      <c r="C54" s="195"/>
      <c r="H54" s="199"/>
      <c r="I54" s="142"/>
      <c r="M54" s="142"/>
      <c r="N54" s="142"/>
    </row>
    <row r="55" spans="8:9" ht="12.75">
      <c r="H55" s="199"/>
      <c r="I55" s="142"/>
    </row>
  </sheetData>
  <mergeCells count="9">
    <mergeCell ref="B3:J3"/>
    <mergeCell ref="N5:O5"/>
    <mergeCell ref="L5:M5"/>
    <mergeCell ref="S13:U13"/>
    <mergeCell ref="L3:O3"/>
    <mergeCell ref="D5:E5"/>
    <mergeCell ref="B5:C5"/>
    <mergeCell ref="I5:J5"/>
    <mergeCell ref="G5:H5"/>
  </mergeCells>
  <printOptions horizontalCentered="1" verticalCentered="1"/>
  <pageMargins left="0" right="0" top="0" bottom="0.25" header="0" footer="0"/>
  <pageSetup fitToHeight="1" fitToWidth="1" horizontalDpi="180" verticalDpi="180" orientation="landscape" scale="89" r:id="rId1"/>
  <headerFooter alignWithMargins="0">
    <oddFooter>&amp;L&amp;8&amp;F, &amp;A&amp;C&amp;8Page &amp;P of &amp;N&amp;R&amp;8&amp;D,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146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412</v>
      </c>
      <c r="E6" s="2" t="s">
        <v>462</v>
      </c>
      <c r="F6" s="2" t="s">
        <v>463</v>
      </c>
      <c r="G6" s="2" t="s">
        <v>464</v>
      </c>
      <c r="H6" s="2" t="s">
        <v>465</v>
      </c>
      <c r="I6" s="2" t="s">
        <v>466</v>
      </c>
      <c r="J6" s="2" t="s">
        <v>467</v>
      </c>
      <c r="K6" s="2" t="s">
        <v>468</v>
      </c>
      <c r="L6" s="5" t="s">
        <v>469</v>
      </c>
      <c r="M6" s="2" t="s">
        <v>470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54"/>
    </row>
    <row r="8" spans="2:13" ht="16.5" customHeight="1" thickBot="1" thickTop="1">
      <c r="B8" s="5" t="s">
        <v>0</v>
      </c>
      <c r="C8" s="27" t="s">
        <v>18</v>
      </c>
      <c r="D8" s="83" t="s">
        <v>147</v>
      </c>
      <c r="E8" s="15" t="s">
        <v>148</v>
      </c>
      <c r="F8" s="15" t="s">
        <v>149</v>
      </c>
      <c r="G8" s="15" t="s">
        <v>150</v>
      </c>
      <c r="H8" s="84" t="s">
        <v>151</v>
      </c>
      <c r="I8" s="12" t="s">
        <v>310</v>
      </c>
      <c r="J8" s="13" t="s">
        <v>337</v>
      </c>
      <c r="K8" s="120" t="s">
        <v>338</v>
      </c>
      <c r="L8" s="240" t="s">
        <v>339</v>
      </c>
      <c r="M8" s="15" t="s">
        <v>392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1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16</v>
      </c>
      <c r="E12" s="116">
        <v>25</v>
      </c>
      <c r="F12" s="116">
        <v>25</v>
      </c>
      <c r="G12" s="116">
        <v>25</v>
      </c>
      <c r="H12" s="116">
        <v>25</v>
      </c>
      <c r="I12" s="116">
        <v>20</v>
      </c>
      <c r="J12" s="116">
        <v>25</v>
      </c>
      <c r="K12" s="116">
        <v>25</v>
      </c>
      <c r="L12" s="116">
        <v>25</v>
      </c>
      <c r="M12" s="122">
        <v>25</v>
      </c>
    </row>
    <row r="13" spans="2:13" ht="13.5" thickTop="1">
      <c r="B13" s="108" t="str">
        <f>'Ingredient Price Sheet'!B22</f>
        <v>Legume Hay, mid-maturity</v>
      </c>
      <c r="C13" s="182">
        <f>'Ingredient Price Sheet'!C22</f>
        <v>0.125</v>
      </c>
      <c r="D13" s="106">
        <v>15.6</v>
      </c>
      <c r="E13" s="17">
        <v>16</v>
      </c>
      <c r="F13" s="17">
        <v>17.5</v>
      </c>
      <c r="G13" s="17">
        <v>17.6</v>
      </c>
      <c r="H13" s="17">
        <v>17.6</v>
      </c>
      <c r="I13" s="17">
        <v>15.3</v>
      </c>
      <c r="J13" s="17">
        <v>17</v>
      </c>
      <c r="K13" s="17">
        <v>16.8</v>
      </c>
      <c r="L13" s="17">
        <v>17.4</v>
      </c>
      <c r="M13" s="17">
        <v>17.1</v>
      </c>
    </row>
    <row r="14" spans="2:13" ht="12.75">
      <c r="B14" s="109" t="str">
        <f>'Ingredient Price Sheet'!G18</f>
        <v>Corn Grain, ground</v>
      </c>
      <c r="C14" s="183">
        <f>'Ingredient Price Sheet'!H18</f>
        <v>0.18</v>
      </c>
      <c r="D14" s="107">
        <v>4</v>
      </c>
      <c r="E14" s="19">
        <v>5</v>
      </c>
      <c r="F14" s="19">
        <v>4</v>
      </c>
      <c r="G14" s="19">
        <v>4.5</v>
      </c>
      <c r="H14" s="19">
        <v>4.8</v>
      </c>
      <c r="I14" s="19">
        <v>4</v>
      </c>
      <c r="J14" s="19"/>
      <c r="K14" s="19"/>
      <c r="L14" s="19"/>
      <c r="M14" s="19"/>
    </row>
    <row r="15" spans="2:13" ht="12.75">
      <c r="B15" s="109" t="str">
        <f>'Ingredient Price Sheet'!G16</f>
        <v>Wheat Bran</v>
      </c>
      <c r="C15" s="183">
        <f>'Ingredient Price Sheet'!H16</f>
        <v>0.18</v>
      </c>
      <c r="D15" s="107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109" t="str">
        <f>'Ingredient Price Sheet'!L10</f>
        <v>Soybean Meal, 44% solvent</v>
      </c>
      <c r="C16" s="183">
        <f>'Ingredient Price Sheet'!M10</f>
        <v>0.3</v>
      </c>
      <c r="D16" s="107"/>
      <c r="E16" s="19">
        <v>2.3</v>
      </c>
      <c r="F16" s="19"/>
      <c r="G16" s="19"/>
      <c r="H16" s="19"/>
      <c r="I16" s="19"/>
      <c r="J16" s="19"/>
      <c r="K16" s="19"/>
      <c r="L16" s="19"/>
      <c r="M16" s="19"/>
    </row>
    <row r="17" spans="2:13" ht="12.75">
      <c r="B17" s="109" t="str">
        <f>'Ingredient Price Sheet'!L12</f>
        <v>Soybean Meal, 48% solvent</v>
      </c>
      <c r="C17" s="183">
        <f>'Ingredient Price Sheet'!M12</f>
        <v>0.3</v>
      </c>
      <c r="D17" s="107"/>
      <c r="E17" s="19"/>
      <c r="F17" s="19">
        <v>1.8</v>
      </c>
      <c r="G17" s="19"/>
      <c r="H17" s="19"/>
      <c r="I17" s="19"/>
      <c r="J17" s="19">
        <v>2.1</v>
      </c>
      <c r="K17" s="19">
        <v>2.4</v>
      </c>
      <c r="L17" s="19">
        <v>1.9</v>
      </c>
      <c r="M17" s="19">
        <v>2.1</v>
      </c>
    </row>
    <row r="18" spans="2:13" ht="12.75">
      <c r="B18" s="109" t="str">
        <f>'Ingredient Price Sheet'!L14</f>
        <v>Soybean Meal, expeller</v>
      </c>
      <c r="C18" s="183">
        <f>'Ingredient Price Sheet'!M14</f>
        <v>0.3</v>
      </c>
      <c r="D18" s="107"/>
      <c r="E18" s="19"/>
      <c r="F18" s="19"/>
      <c r="G18" s="19">
        <v>1.2</v>
      </c>
      <c r="H18" s="19"/>
      <c r="I18" s="19"/>
      <c r="J18" s="19"/>
      <c r="K18" s="19"/>
      <c r="L18" s="19"/>
      <c r="M18" s="19"/>
    </row>
    <row r="19" spans="2:13" ht="12.75">
      <c r="B19" s="109" t="str">
        <f>'Ingredient Price Sheet'!L16</f>
        <v>Soybean Meal, high heat</v>
      </c>
      <c r="C19" s="183">
        <f>'Ingredient Price Sheet'!M16</f>
        <v>0.3</v>
      </c>
      <c r="D19" s="107"/>
      <c r="E19" s="19"/>
      <c r="F19" s="19"/>
      <c r="G19" s="19"/>
      <c r="H19" s="19">
        <v>0.9</v>
      </c>
      <c r="I19" s="19"/>
      <c r="J19" s="19"/>
      <c r="K19" s="19"/>
      <c r="L19" s="19"/>
      <c r="M19" s="19"/>
    </row>
    <row r="20" spans="2:13" ht="12.75">
      <c r="B20" s="109" t="str">
        <f>'Ingredient Price Sheet'!L18</f>
        <v>Soybeans, raw, whole</v>
      </c>
      <c r="C20" s="183">
        <f>'Ingredient Price Sheet'!M18</f>
        <v>0.2</v>
      </c>
      <c r="D20" s="107"/>
      <c r="E20" s="19"/>
      <c r="F20" s="19"/>
      <c r="G20" s="19"/>
      <c r="H20" s="19"/>
      <c r="I20" s="19">
        <v>1.9</v>
      </c>
      <c r="J20" s="19"/>
      <c r="K20" s="19"/>
      <c r="L20" s="19"/>
      <c r="M20" s="19"/>
    </row>
    <row r="21" spans="2:13" ht="12.75">
      <c r="B21" s="109" t="str">
        <f>'Ingredient Price Sheet'!G10</f>
        <v>Barley Grain, rolled</v>
      </c>
      <c r="C21" s="183">
        <f>'Ingredient Price Sheet'!H10</f>
        <v>0.18</v>
      </c>
      <c r="D21" s="34"/>
      <c r="E21" s="24"/>
      <c r="F21" s="24"/>
      <c r="G21" s="24"/>
      <c r="H21" s="24"/>
      <c r="I21" s="19"/>
      <c r="J21" s="19">
        <v>4</v>
      </c>
      <c r="K21" s="19"/>
      <c r="L21" s="19"/>
      <c r="M21" s="19">
        <v>1.3</v>
      </c>
    </row>
    <row r="22" spans="2:13" ht="12.75">
      <c r="B22" s="109" t="str">
        <f>'Ingredient Price Sheet'!G12</f>
        <v>Oats, Grain, rolled</v>
      </c>
      <c r="C22" s="183">
        <f>'Ingredient Price Sheet'!H12</f>
        <v>0.18</v>
      </c>
      <c r="D22" s="34"/>
      <c r="E22" s="24"/>
      <c r="F22" s="24"/>
      <c r="G22" s="24"/>
      <c r="H22" s="24"/>
      <c r="I22" s="19"/>
      <c r="J22" s="19"/>
      <c r="K22" s="19">
        <v>4</v>
      </c>
      <c r="L22" s="19"/>
      <c r="M22" s="19">
        <v>1.3</v>
      </c>
    </row>
    <row r="23" spans="2:13" ht="12.75">
      <c r="B23" s="109" t="str">
        <f>'Ingredient Price Sheet'!G14</f>
        <v>Wheat Grain, rolled</v>
      </c>
      <c r="C23" s="183">
        <f>'Ingredient Price Sheet'!H14</f>
        <v>0.18</v>
      </c>
      <c r="D23" s="34"/>
      <c r="E23" s="24"/>
      <c r="F23" s="24"/>
      <c r="G23" s="24"/>
      <c r="H23" s="24"/>
      <c r="I23" s="19"/>
      <c r="J23" s="19"/>
      <c r="K23" s="19"/>
      <c r="L23" s="19">
        <v>4</v>
      </c>
      <c r="M23" s="19">
        <v>1.4</v>
      </c>
    </row>
    <row r="24" spans="2:13" ht="13.5" thickBot="1">
      <c r="B24" s="110"/>
      <c r="C24" s="184"/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>
        <v>0.11</v>
      </c>
      <c r="E29" s="23">
        <v>0.11</v>
      </c>
      <c r="F29" s="23">
        <v>0.11</v>
      </c>
      <c r="G29" s="23">
        <v>0.11</v>
      </c>
      <c r="H29" s="23">
        <v>0.11</v>
      </c>
      <c r="I29" s="23">
        <v>0.11</v>
      </c>
      <c r="J29" s="23">
        <v>0.11</v>
      </c>
      <c r="K29" s="23">
        <v>0.11</v>
      </c>
      <c r="L29" s="23">
        <v>0.11</v>
      </c>
      <c r="M29" s="23">
        <v>0.11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16.8</v>
      </c>
      <c r="E33" s="17">
        <v>20.1</v>
      </c>
      <c r="F33" s="17">
        <v>20.1</v>
      </c>
      <c r="G33" s="17">
        <v>20.1</v>
      </c>
      <c r="H33" s="17">
        <v>20.1</v>
      </c>
      <c r="I33" s="17">
        <v>18.3</v>
      </c>
      <c r="J33" s="17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36" t="s">
        <v>9</v>
      </c>
      <c r="C34" s="87" t="s">
        <v>35</v>
      </c>
      <c r="D34" s="19">
        <v>18.4</v>
      </c>
      <c r="E34" s="19">
        <v>26.1</v>
      </c>
      <c r="F34" s="19">
        <v>25.4</v>
      </c>
      <c r="G34" s="19">
        <v>25.3</v>
      </c>
      <c r="H34" s="19">
        <v>25.1</v>
      </c>
      <c r="I34" s="19">
        <v>23.5</v>
      </c>
      <c r="J34" s="19">
        <v>25.4</v>
      </c>
      <c r="K34" s="19">
        <v>25.4</v>
      </c>
      <c r="L34" s="19">
        <v>25.6</v>
      </c>
      <c r="M34" s="19">
        <v>25.5</v>
      </c>
    </row>
    <row r="35" spans="2:13" ht="12.75">
      <c r="B35" s="36" t="s">
        <v>10</v>
      </c>
      <c r="C35" s="87" t="s">
        <v>40</v>
      </c>
      <c r="D35" s="19">
        <v>15.8</v>
      </c>
      <c r="E35" s="19">
        <v>25.2</v>
      </c>
      <c r="F35" s="19">
        <v>25.3</v>
      </c>
      <c r="G35" s="19">
        <v>25.4</v>
      </c>
      <c r="H35" s="19">
        <v>25.1</v>
      </c>
      <c r="I35" s="19">
        <v>20.5</v>
      </c>
      <c r="J35" s="19">
        <v>25.2</v>
      </c>
      <c r="K35" s="19">
        <v>25.3</v>
      </c>
      <c r="L35" s="19">
        <v>25.3</v>
      </c>
      <c r="M35" s="19">
        <v>25.2</v>
      </c>
    </row>
    <row r="36" spans="2:13" ht="13.5" thickBot="1">
      <c r="B36" s="36" t="s">
        <v>11</v>
      </c>
      <c r="C36" s="88" t="s">
        <v>39</v>
      </c>
      <c r="D36" s="20">
        <v>824</v>
      </c>
      <c r="E36" s="20">
        <v>1261</v>
      </c>
      <c r="F36" s="20">
        <v>1294</v>
      </c>
      <c r="G36" s="20">
        <v>972</v>
      </c>
      <c r="H36" s="20">
        <v>918</v>
      </c>
      <c r="I36" s="20">
        <v>1061</v>
      </c>
      <c r="J36" s="20">
        <v>1499</v>
      </c>
      <c r="K36" s="20">
        <v>1615</v>
      </c>
      <c r="L36" s="20">
        <v>1507</v>
      </c>
      <c r="M36" s="20">
        <v>1536</v>
      </c>
    </row>
    <row r="37" spans="2:13" ht="13.5" thickTop="1">
      <c r="B37" s="36" t="s">
        <v>12</v>
      </c>
      <c r="C37" s="89" t="s">
        <v>34</v>
      </c>
      <c r="D37" s="20">
        <v>-15</v>
      </c>
      <c r="E37" s="20">
        <v>13</v>
      </c>
      <c r="F37" s="20">
        <v>18</v>
      </c>
      <c r="G37" s="20">
        <v>26</v>
      </c>
      <c r="H37" s="20">
        <v>8</v>
      </c>
      <c r="I37" s="20">
        <v>31</v>
      </c>
      <c r="J37" s="20">
        <v>9</v>
      </c>
      <c r="K37" s="20">
        <v>16</v>
      </c>
      <c r="L37" s="20">
        <v>21</v>
      </c>
      <c r="M37" s="20">
        <v>10</v>
      </c>
    </row>
    <row r="38" spans="2:13" ht="12.75">
      <c r="B38" s="36" t="s">
        <v>13</v>
      </c>
      <c r="C38" s="61" t="s">
        <v>35</v>
      </c>
      <c r="D38" s="20">
        <v>18</v>
      </c>
      <c r="E38" s="20">
        <v>20.9</v>
      </c>
      <c r="F38" s="20">
        <v>21.1</v>
      </c>
      <c r="G38" s="20">
        <v>19.6</v>
      </c>
      <c r="H38" s="20">
        <v>19.2</v>
      </c>
      <c r="I38" s="20">
        <v>20</v>
      </c>
      <c r="J38" s="20">
        <v>22.1</v>
      </c>
      <c r="K38" s="20">
        <v>22.7</v>
      </c>
      <c r="L38" s="20">
        <v>22.2</v>
      </c>
      <c r="M38" s="20">
        <v>22.3</v>
      </c>
    </row>
    <row r="39" spans="2:13" ht="12.75">
      <c r="B39" s="36" t="s">
        <v>61</v>
      </c>
      <c r="C39" s="61" t="s">
        <v>41</v>
      </c>
      <c r="D39" s="20">
        <v>14.4</v>
      </c>
      <c r="E39" s="19">
        <v>15.9</v>
      </c>
      <c r="F39" s="19">
        <v>16</v>
      </c>
      <c r="G39" s="19">
        <v>14.4</v>
      </c>
      <c r="H39" s="19">
        <v>14.1</v>
      </c>
      <c r="I39" s="19">
        <v>15.7</v>
      </c>
      <c r="J39" s="19">
        <v>16.9</v>
      </c>
      <c r="K39" s="19">
        <v>17.5</v>
      </c>
      <c r="L39" s="19">
        <v>17</v>
      </c>
      <c r="M39" s="19">
        <v>17.1</v>
      </c>
    </row>
    <row r="40" spans="2:13" ht="12.75">
      <c r="B40" s="36" t="s">
        <v>62</v>
      </c>
      <c r="C40" s="61" t="s">
        <v>32</v>
      </c>
      <c r="D40" s="20">
        <v>3.6</v>
      </c>
      <c r="E40" s="19">
        <v>5</v>
      </c>
      <c r="F40" s="19">
        <v>5.2</v>
      </c>
      <c r="G40" s="19">
        <v>5.2</v>
      </c>
      <c r="H40" s="19">
        <v>5.1</v>
      </c>
      <c r="I40" s="19">
        <v>4.3</v>
      </c>
      <c r="J40" s="19">
        <v>5.2</v>
      </c>
      <c r="K40" s="19">
        <v>5.2</v>
      </c>
      <c r="L40" s="19">
        <v>5.1</v>
      </c>
      <c r="M40" s="19">
        <v>5.2</v>
      </c>
    </row>
    <row r="41" spans="2:13" ht="13.5" thickBot="1">
      <c r="B41" s="36" t="s">
        <v>14</v>
      </c>
      <c r="C41" s="62" t="s">
        <v>42</v>
      </c>
      <c r="D41" s="20">
        <v>29</v>
      </c>
      <c r="E41" s="20">
        <v>24</v>
      </c>
      <c r="F41" s="20">
        <v>29</v>
      </c>
      <c r="G41" s="20">
        <v>27</v>
      </c>
      <c r="H41" s="20">
        <v>27</v>
      </c>
      <c r="I41" s="20">
        <v>27</v>
      </c>
      <c r="J41" s="20">
        <v>28</v>
      </c>
      <c r="K41" s="20">
        <v>28</v>
      </c>
      <c r="L41" s="20">
        <v>28</v>
      </c>
      <c r="M41" s="20">
        <v>28</v>
      </c>
    </row>
    <row r="42" spans="2:13" ht="13.5" thickTop="1">
      <c r="B42" s="36" t="s">
        <v>15</v>
      </c>
      <c r="C42" s="63" t="s">
        <v>36</v>
      </c>
      <c r="D42" s="20">
        <v>17</v>
      </c>
      <c r="E42" s="20">
        <v>19</v>
      </c>
      <c r="F42" s="20">
        <v>19</v>
      </c>
      <c r="G42" s="20">
        <v>16</v>
      </c>
      <c r="H42" s="20">
        <v>16</v>
      </c>
      <c r="I42" s="20">
        <v>20</v>
      </c>
      <c r="J42" s="20">
        <v>22</v>
      </c>
      <c r="K42" s="20">
        <v>22</v>
      </c>
      <c r="L42" s="20">
        <v>21</v>
      </c>
      <c r="M42" s="20">
        <v>21</v>
      </c>
    </row>
    <row r="43" spans="2:13" ht="12.75">
      <c r="B43" s="36" t="s">
        <v>63</v>
      </c>
      <c r="C43" s="64" t="s">
        <v>33</v>
      </c>
      <c r="D43" s="20">
        <v>35</v>
      </c>
      <c r="E43" s="21">
        <v>32</v>
      </c>
      <c r="F43" s="21">
        <v>34</v>
      </c>
      <c r="G43" s="21">
        <v>35</v>
      </c>
      <c r="H43" s="21">
        <v>35</v>
      </c>
      <c r="I43" s="21">
        <v>34</v>
      </c>
      <c r="J43" s="21">
        <v>35</v>
      </c>
      <c r="K43" s="21">
        <v>37</v>
      </c>
      <c r="L43" s="21">
        <v>34</v>
      </c>
      <c r="M43" s="21">
        <v>35</v>
      </c>
    </row>
    <row r="44" spans="2:13" ht="12.75">
      <c r="B44" s="36" t="s">
        <v>64</v>
      </c>
      <c r="C44" s="65" t="s">
        <v>37</v>
      </c>
      <c r="D44" s="21">
        <v>27</v>
      </c>
      <c r="E44" s="21">
        <v>24</v>
      </c>
      <c r="F44" s="21">
        <v>26</v>
      </c>
      <c r="G44" s="21">
        <v>26</v>
      </c>
      <c r="H44" s="21">
        <v>26</v>
      </c>
      <c r="I44" s="21">
        <v>25</v>
      </c>
      <c r="J44" s="21">
        <v>26</v>
      </c>
      <c r="K44" s="21">
        <v>27</v>
      </c>
      <c r="L44" s="21">
        <v>26</v>
      </c>
      <c r="M44" s="21">
        <v>26</v>
      </c>
    </row>
    <row r="45" spans="2:13" ht="13.5" thickBot="1">
      <c r="B45" s="58" t="s">
        <v>65</v>
      </c>
      <c r="C45" s="66" t="s">
        <v>43</v>
      </c>
      <c r="D45" s="72">
        <v>37</v>
      </c>
      <c r="E45" s="73">
        <v>38</v>
      </c>
      <c r="F45" s="73">
        <v>36</v>
      </c>
      <c r="G45" s="73">
        <v>37</v>
      </c>
      <c r="H45" s="73">
        <v>38</v>
      </c>
      <c r="I45" s="73">
        <v>36</v>
      </c>
      <c r="J45" s="73">
        <v>34</v>
      </c>
      <c r="K45" s="73">
        <v>31</v>
      </c>
      <c r="L45" s="73">
        <v>35</v>
      </c>
      <c r="M45" s="73">
        <v>33</v>
      </c>
    </row>
    <row r="46" spans="2:13" ht="15.75" customHeight="1" thickBot="1" thickTop="1">
      <c r="B46" s="99" t="str">
        <f>'Forage Quality Demo'!B46</f>
        <v>Euros/Liter Milk//Milk Income</v>
      </c>
      <c r="C46" s="219">
        <f>'Forage Quality Demo'!C46</f>
        <v>0.25</v>
      </c>
      <c r="D46" s="204">
        <f aca="true" t="shared" si="0" ref="D46:M46">D35*$C46</f>
        <v>3.95</v>
      </c>
      <c r="E46" s="204">
        <f t="shared" si="0"/>
        <v>6.3</v>
      </c>
      <c r="F46" s="204">
        <f t="shared" si="0"/>
        <v>6.325</v>
      </c>
      <c r="G46" s="204">
        <f t="shared" si="0"/>
        <v>6.35</v>
      </c>
      <c r="H46" s="204">
        <f t="shared" si="0"/>
        <v>6.275</v>
      </c>
      <c r="I46" s="204">
        <f t="shared" si="0"/>
        <v>5.125</v>
      </c>
      <c r="J46" s="204">
        <f t="shared" si="0"/>
        <v>6.3</v>
      </c>
      <c r="K46" s="204">
        <f t="shared" si="0"/>
        <v>6.325</v>
      </c>
      <c r="L46" s="204">
        <f t="shared" si="0"/>
        <v>6.325</v>
      </c>
      <c r="M46" s="205">
        <f t="shared" si="0"/>
        <v>6.3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2.775</v>
      </c>
      <c r="E47" s="207">
        <f aca="true" t="shared" si="1" ref="E47:M47">E13*$C13+E14*$C14+E15*$C15+E16*$C16+E17*$C17+E18*$C18+E19*$C19+E20*$C20+E21*$C21+E22*$C22+E23*$C23+E24*$C24+E26*$C26+E27*$C27+E28*$C28+E29*$C29</f>
        <v>3.695</v>
      </c>
      <c r="F47" s="207">
        <f t="shared" si="1"/>
        <v>3.5524999999999998</v>
      </c>
      <c r="G47" s="207">
        <f t="shared" si="1"/>
        <v>3.475</v>
      </c>
      <c r="H47" s="207">
        <f t="shared" si="1"/>
        <v>3.439</v>
      </c>
      <c r="I47" s="207">
        <f t="shared" si="1"/>
        <v>3.1175</v>
      </c>
      <c r="J47" s="207">
        <f t="shared" si="1"/>
        <v>3.5799999999999996</v>
      </c>
      <c r="K47" s="207">
        <f t="shared" si="1"/>
        <v>3.645</v>
      </c>
      <c r="L47" s="207">
        <f t="shared" si="1"/>
        <v>3.57</v>
      </c>
      <c r="M47" s="208">
        <f t="shared" si="1"/>
        <v>3.5925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1.1750000000000003</v>
      </c>
      <c r="E48" s="210">
        <f t="shared" si="2"/>
        <v>2.605</v>
      </c>
      <c r="F48" s="210">
        <f t="shared" si="2"/>
        <v>2.7725000000000004</v>
      </c>
      <c r="G48" s="210">
        <f t="shared" si="2"/>
        <v>2.8749999999999996</v>
      </c>
      <c r="H48" s="210">
        <f t="shared" si="2"/>
        <v>2.8360000000000003</v>
      </c>
      <c r="I48" s="210">
        <f t="shared" si="2"/>
        <v>2.0075</v>
      </c>
      <c r="J48" s="210">
        <f t="shared" si="2"/>
        <v>2.72</v>
      </c>
      <c r="K48" s="210">
        <f t="shared" si="2"/>
        <v>2.68</v>
      </c>
      <c r="L48" s="210">
        <f t="shared" si="2"/>
        <v>2.7550000000000003</v>
      </c>
      <c r="M48" s="211">
        <f t="shared" si="2"/>
        <v>2.7075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1.9650000000000003</v>
      </c>
      <c r="E49" s="213">
        <f t="shared" si="3"/>
        <v>3.8649999999999998</v>
      </c>
      <c r="F49" s="213">
        <f t="shared" si="3"/>
        <v>4.0375</v>
      </c>
      <c r="G49" s="213">
        <f t="shared" si="3"/>
        <v>4.145</v>
      </c>
      <c r="H49" s="213">
        <f t="shared" si="3"/>
        <v>4.091</v>
      </c>
      <c r="I49" s="213">
        <f t="shared" si="3"/>
        <v>3.0324999999999993</v>
      </c>
      <c r="J49" s="213">
        <f t="shared" si="3"/>
        <v>3.98</v>
      </c>
      <c r="K49" s="213">
        <f t="shared" si="3"/>
        <v>3.945</v>
      </c>
      <c r="L49" s="213">
        <f t="shared" si="3"/>
        <v>4.02</v>
      </c>
      <c r="M49" s="214">
        <f t="shared" si="3"/>
        <v>3.9675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172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413</v>
      </c>
      <c r="E6" s="2" t="s">
        <v>139</v>
      </c>
      <c r="F6" s="2" t="s">
        <v>164</v>
      </c>
      <c r="G6" s="2" t="s">
        <v>165</v>
      </c>
      <c r="H6" s="2" t="s">
        <v>286</v>
      </c>
      <c r="I6" s="2" t="s">
        <v>471</v>
      </c>
      <c r="J6" s="2" t="s">
        <v>472</v>
      </c>
      <c r="K6" s="2" t="s">
        <v>473</v>
      </c>
      <c r="L6" s="5" t="s">
        <v>474</v>
      </c>
      <c r="M6" s="2" t="s">
        <v>475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54"/>
    </row>
    <row r="8" spans="2:13" ht="16.5" customHeight="1" thickBot="1" thickTop="1">
      <c r="B8" s="5" t="s">
        <v>0</v>
      </c>
      <c r="C8" s="27" t="s">
        <v>18</v>
      </c>
      <c r="D8" s="83" t="s">
        <v>152</v>
      </c>
      <c r="E8" s="15" t="s">
        <v>153</v>
      </c>
      <c r="F8" s="15" t="s">
        <v>154</v>
      </c>
      <c r="G8" s="15" t="s">
        <v>155</v>
      </c>
      <c r="H8" s="114" t="s">
        <v>156</v>
      </c>
      <c r="I8" s="114" t="s">
        <v>316</v>
      </c>
      <c r="J8" s="12" t="s">
        <v>340</v>
      </c>
      <c r="K8" s="120" t="s">
        <v>341</v>
      </c>
      <c r="L8" s="13" t="s">
        <v>342</v>
      </c>
      <c r="M8" s="15" t="s">
        <v>392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1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15</v>
      </c>
      <c r="E12" s="116">
        <v>25</v>
      </c>
      <c r="F12" s="116">
        <v>25</v>
      </c>
      <c r="G12" s="116">
        <v>25</v>
      </c>
      <c r="H12" s="116">
        <v>25</v>
      </c>
      <c r="I12" s="116">
        <v>20</v>
      </c>
      <c r="J12" s="116">
        <v>25</v>
      </c>
      <c r="K12" s="116">
        <v>25</v>
      </c>
      <c r="L12" s="116">
        <v>25</v>
      </c>
      <c r="M12" s="122">
        <v>25</v>
      </c>
    </row>
    <row r="13" spans="2:13" ht="13.5" thickTop="1">
      <c r="B13" s="108" t="str">
        <f>'Ingredient Price Sheet'!B24</f>
        <v>Legume Hay, mature</v>
      </c>
      <c r="C13" s="182">
        <f>'Ingredient Price Sheet'!C24</f>
        <v>0.1</v>
      </c>
      <c r="D13" s="106">
        <v>15.2</v>
      </c>
      <c r="E13" s="17">
        <v>14.1</v>
      </c>
      <c r="F13" s="17">
        <v>14.2</v>
      </c>
      <c r="G13" s="17">
        <v>13.8</v>
      </c>
      <c r="H13" s="17">
        <v>13.8</v>
      </c>
      <c r="I13" s="17">
        <v>14.3</v>
      </c>
      <c r="J13" s="17">
        <v>13.2</v>
      </c>
      <c r="K13" s="17">
        <v>12.8</v>
      </c>
      <c r="L13" s="17">
        <v>14</v>
      </c>
      <c r="M13" s="17">
        <v>13.3</v>
      </c>
    </row>
    <row r="14" spans="2:13" ht="12.75">
      <c r="B14" s="109" t="str">
        <f>'Ingredient Price Sheet'!G18</f>
        <v>Corn Grain, ground</v>
      </c>
      <c r="C14" s="183">
        <f>'Ingredient Price Sheet'!H18</f>
        <v>0.18</v>
      </c>
      <c r="D14" s="107">
        <v>4</v>
      </c>
      <c r="E14" s="19">
        <v>7</v>
      </c>
      <c r="F14" s="19">
        <v>7.5</v>
      </c>
      <c r="G14" s="19">
        <v>8.5</v>
      </c>
      <c r="H14" s="19">
        <v>8.7</v>
      </c>
      <c r="I14" s="19">
        <v>5</v>
      </c>
      <c r="J14" s="19"/>
      <c r="K14" s="19"/>
      <c r="L14" s="19"/>
      <c r="M14" s="19"/>
    </row>
    <row r="15" spans="2:13" ht="12.75">
      <c r="B15" s="109" t="str">
        <f>'Ingredient Price Sheet'!G16</f>
        <v>Wheat Bran</v>
      </c>
      <c r="C15" s="183">
        <f>'Ingredient Price Sheet'!H16</f>
        <v>0.18</v>
      </c>
      <c r="D15" s="107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109" t="str">
        <f>'Ingredient Price Sheet'!L10</f>
        <v>Soybean Meal, 44% solvent</v>
      </c>
      <c r="C16" s="183">
        <f>'Ingredient Price Sheet'!M10</f>
        <v>0.3</v>
      </c>
      <c r="D16" s="107"/>
      <c r="E16" s="19">
        <v>2.1</v>
      </c>
      <c r="F16" s="19"/>
      <c r="G16" s="19"/>
      <c r="H16" s="19"/>
      <c r="I16" s="19"/>
      <c r="J16" s="19"/>
      <c r="K16" s="19"/>
      <c r="L16" s="19"/>
      <c r="M16" s="19"/>
    </row>
    <row r="17" spans="2:13" ht="12.75">
      <c r="B17" s="109" t="str">
        <f>'Ingredient Price Sheet'!L12</f>
        <v>Soybean Meal, 48% solvent</v>
      </c>
      <c r="C17" s="183">
        <f>'Ingredient Price Sheet'!M12</f>
        <v>0.3</v>
      </c>
      <c r="D17" s="107"/>
      <c r="E17" s="19"/>
      <c r="F17" s="19">
        <v>1.5</v>
      </c>
      <c r="G17" s="19"/>
      <c r="H17" s="19"/>
      <c r="I17" s="19"/>
      <c r="J17" s="19">
        <v>2.11</v>
      </c>
      <c r="K17" s="19">
        <v>2.6</v>
      </c>
      <c r="L17" s="19">
        <v>1.6</v>
      </c>
      <c r="M17" s="19">
        <v>2.1</v>
      </c>
    </row>
    <row r="18" spans="2:13" ht="12.75">
      <c r="B18" s="109" t="str">
        <f>'Ingredient Price Sheet'!L14</f>
        <v>Soybean Meal, expeller</v>
      </c>
      <c r="C18" s="183">
        <f>'Ingredient Price Sheet'!M14</f>
        <v>0.3</v>
      </c>
      <c r="D18" s="107"/>
      <c r="E18" s="19"/>
      <c r="F18" s="19"/>
      <c r="G18" s="19">
        <v>0.9</v>
      </c>
      <c r="H18" s="19"/>
      <c r="I18" s="19"/>
      <c r="J18" s="19"/>
      <c r="K18" s="19"/>
      <c r="L18" s="19"/>
      <c r="M18" s="19"/>
    </row>
    <row r="19" spans="2:13" ht="12.75">
      <c r="B19" s="109" t="str">
        <f>'Ingredient Price Sheet'!L16</f>
        <v>Soybean Meal, high heat</v>
      </c>
      <c r="C19" s="183">
        <f>'Ingredient Price Sheet'!M16</f>
        <v>0.3</v>
      </c>
      <c r="D19" s="107"/>
      <c r="E19" s="19"/>
      <c r="F19" s="19"/>
      <c r="G19" s="19"/>
      <c r="H19" s="19">
        <v>0.7</v>
      </c>
      <c r="I19" s="19"/>
      <c r="J19" s="19"/>
      <c r="K19" s="19"/>
      <c r="L19" s="19"/>
      <c r="M19" s="19"/>
    </row>
    <row r="20" spans="2:13" ht="12.75">
      <c r="B20" s="109" t="str">
        <f>'Ingredient Price Sheet'!L18</f>
        <v>Soybeans, raw, whole</v>
      </c>
      <c r="C20" s="183">
        <f>'Ingredient Price Sheet'!M18</f>
        <v>0.2</v>
      </c>
      <c r="D20" s="107"/>
      <c r="E20" s="19"/>
      <c r="F20" s="19"/>
      <c r="G20" s="19"/>
      <c r="H20" s="19"/>
      <c r="I20" s="19">
        <v>1.8</v>
      </c>
      <c r="J20" s="19"/>
      <c r="K20" s="19"/>
      <c r="L20" s="19"/>
      <c r="M20" s="19"/>
    </row>
    <row r="21" spans="2:13" ht="12.75">
      <c r="B21" s="109" t="str">
        <f>'Ingredient Price Sheet'!G10</f>
        <v>Barley Grain, rolled</v>
      </c>
      <c r="C21" s="183">
        <f>'Ingredient Price Sheet'!H10</f>
        <v>0.18</v>
      </c>
      <c r="D21" s="34"/>
      <c r="E21" s="24"/>
      <c r="F21" s="24"/>
      <c r="G21" s="24"/>
      <c r="H21" s="24"/>
      <c r="I21" s="19"/>
      <c r="J21" s="19">
        <v>7.5</v>
      </c>
      <c r="K21" s="19"/>
      <c r="L21" s="19"/>
      <c r="M21" s="19">
        <v>2.5</v>
      </c>
    </row>
    <row r="22" spans="2:13" ht="12.75">
      <c r="B22" s="109" t="str">
        <f>'Ingredient Price Sheet'!G12</f>
        <v>Oats, Grain, rolled</v>
      </c>
      <c r="C22" s="183">
        <f>'Ingredient Price Sheet'!H12</f>
        <v>0.18</v>
      </c>
      <c r="D22" s="34"/>
      <c r="E22" s="24"/>
      <c r="F22" s="24"/>
      <c r="G22" s="24"/>
      <c r="H22" s="24"/>
      <c r="I22" s="19"/>
      <c r="J22" s="19"/>
      <c r="K22" s="19">
        <v>7.5</v>
      </c>
      <c r="L22" s="19"/>
      <c r="M22" s="19">
        <v>2.5</v>
      </c>
    </row>
    <row r="23" spans="2:13" ht="12.75">
      <c r="B23" s="109" t="str">
        <f>'Ingredient Price Sheet'!G14</f>
        <v>Wheat Grain, rolled</v>
      </c>
      <c r="C23" s="183">
        <f>'Ingredient Price Sheet'!H14</f>
        <v>0.18</v>
      </c>
      <c r="D23" s="34"/>
      <c r="E23" s="24"/>
      <c r="F23" s="24"/>
      <c r="G23" s="24"/>
      <c r="H23" s="24"/>
      <c r="I23" s="19"/>
      <c r="J23" s="19"/>
      <c r="K23" s="19"/>
      <c r="L23" s="19">
        <v>7.5</v>
      </c>
      <c r="M23" s="19">
        <v>2.5</v>
      </c>
    </row>
    <row r="24" spans="2:13" ht="13.5" thickBot="1">
      <c r="B24" s="110"/>
      <c r="C24" s="184"/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/>
      <c r="E27" s="24"/>
      <c r="F27" s="24"/>
      <c r="G27" s="24"/>
      <c r="H27" s="24"/>
      <c r="I27" s="24">
        <v>0.06</v>
      </c>
      <c r="J27" s="24">
        <v>0.06</v>
      </c>
      <c r="K27" s="24">
        <v>0.06</v>
      </c>
      <c r="L27" s="24">
        <v>0.06</v>
      </c>
      <c r="M27" s="24">
        <v>0.06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>
        <v>0.11</v>
      </c>
      <c r="E29" s="23">
        <v>0.11</v>
      </c>
      <c r="F29" s="23">
        <v>0.11</v>
      </c>
      <c r="G29" s="23">
        <v>0.11</v>
      </c>
      <c r="H29" s="23">
        <v>0.11</v>
      </c>
      <c r="I29" s="23">
        <v>0.11</v>
      </c>
      <c r="J29" s="23">
        <v>0.05</v>
      </c>
      <c r="K29" s="23">
        <v>0.05</v>
      </c>
      <c r="L29" s="23">
        <v>0.05</v>
      </c>
      <c r="M29" s="23">
        <v>0.05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16.5</v>
      </c>
      <c r="E33" s="17">
        <v>20.1</v>
      </c>
      <c r="F33" s="17">
        <v>20.1</v>
      </c>
      <c r="G33" s="17">
        <v>20.1</v>
      </c>
      <c r="H33" s="17">
        <v>20.1</v>
      </c>
      <c r="I33" s="17">
        <v>18.3</v>
      </c>
      <c r="J33" s="17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36" t="s">
        <v>9</v>
      </c>
      <c r="C34" s="87" t="s">
        <v>35</v>
      </c>
      <c r="D34" s="19">
        <v>15.7</v>
      </c>
      <c r="E34" s="19">
        <v>25.3</v>
      </c>
      <c r="F34" s="19">
        <v>25.2</v>
      </c>
      <c r="G34" s="19">
        <v>25.3</v>
      </c>
      <c r="H34" s="19">
        <v>25.1</v>
      </c>
      <c r="I34" s="19">
        <v>22.2</v>
      </c>
      <c r="J34" s="19">
        <v>25.3</v>
      </c>
      <c r="K34" s="19">
        <v>25.3</v>
      </c>
      <c r="L34" s="19">
        <v>25.4</v>
      </c>
      <c r="M34" s="19">
        <v>25.3</v>
      </c>
    </row>
    <row r="35" spans="2:13" ht="12.75">
      <c r="B35" s="36" t="s">
        <v>10</v>
      </c>
      <c r="C35" s="87" t="s">
        <v>40</v>
      </c>
      <c r="D35" s="19">
        <v>14.8</v>
      </c>
      <c r="E35" s="19">
        <v>25.1</v>
      </c>
      <c r="F35" s="19">
        <v>25.3</v>
      </c>
      <c r="G35" s="19">
        <v>25.2</v>
      </c>
      <c r="H35" s="19">
        <v>25.1</v>
      </c>
      <c r="I35" s="19">
        <v>20.2</v>
      </c>
      <c r="J35" s="19">
        <v>25.1</v>
      </c>
      <c r="K35" s="19">
        <v>25.1</v>
      </c>
      <c r="L35" s="19">
        <v>25</v>
      </c>
      <c r="M35" s="19">
        <v>25.1</v>
      </c>
    </row>
    <row r="36" spans="2:13" ht="13.5" thickBot="1">
      <c r="B36" s="36" t="s">
        <v>11</v>
      </c>
      <c r="C36" s="88" t="s">
        <v>39</v>
      </c>
      <c r="D36" s="20">
        <v>432</v>
      </c>
      <c r="E36" s="20">
        <v>633</v>
      </c>
      <c r="F36" s="20">
        <v>465</v>
      </c>
      <c r="G36" s="20">
        <v>139</v>
      </c>
      <c r="H36" s="20">
        <v>98</v>
      </c>
      <c r="I36" s="20">
        <v>572</v>
      </c>
      <c r="J36" s="20">
        <v>881</v>
      </c>
      <c r="K36" s="20">
        <v>1101</v>
      </c>
      <c r="L36" s="20">
        <v>863</v>
      </c>
      <c r="M36" s="20">
        <v>949</v>
      </c>
    </row>
    <row r="37" spans="2:13" ht="13.5" thickTop="1">
      <c r="B37" s="36" t="s">
        <v>12</v>
      </c>
      <c r="C37" s="89" t="s">
        <v>34</v>
      </c>
      <c r="D37" s="20">
        <v>-14</v>
      </c>
      <c r="E37" s="20">
        <v>7</v>
      </c>
      <c r="F37" s="20">
        <v>18</v>
      </c>
      <c r="G37" s="20">
        <v>10</v>
      </c>
      <c r="H37" s="20">
        <v>9</v>
      </c>
      <c r="I37" s="20">
        <v>16</v>
      </c>
      <c r="J37" s="20">
        <v>9</v>
      </c>
      <c r="K37" s="20">
        <v>9</v>
      </c>
      <c r="L37" s="20">
        <v>1</v>
      </c>
      <c r="M37" s="20">
        <v>7</v>
      </c>
    </row>
    <row r="38" spans="2:13" ht="12.75">
      <c r="B38" s="36" t="s">
        <v>13</v>
      </c>
      <c r="C38" s="61" t="s">
        <v>35</v>
      </c>
      <c r="D38" s="20">
        <v>15.7</v>
      </c>
      <c r="E38" s="20">
        <v>17.9</v>
      </c>
      <c r="F38" s="20">
        <v>17.1</v>
      </c>
      <c r="G38" s="20">
        <v>15.5</v>
      </c>
      <c r="H38" s="20">
        <v>15.3</v>
      </c>
      <c r="I38" s="20">
        <v>17.3</v>
      </c>
      <c r="J38" s="20">
        <v>19.1</v>
      </c>
      <c r="K38" s="20">
        <v>20.2</v>
      </c>
      <c r="L38" s="20">
        <v>18.9</v>
      </c>
      <c r="M38" s="20">
        <v>19.4</v>
      </c>
    </row>
    <row r="39" spans="2:13" ht="12.75">
      <c r="B39" s="36" t="s">
        <v>61</v>
      </c>
      <c r="C39" s="61" t="s">
        <v>41</v>
      </c>
      <c r="D39" s="20">
        <v>11.8</v>
      </c>
      <c r="E39" s="19">
        <v>12.8</v>
      </c>
      <c r="F39" s="19">
        <v>12</v>
      </c>
      <c r="G39" s="19">
        <v>10.4</v>
      </c>
      <c r="H39" s="19">
        <v>10.2</v>
      </c>
      <c r="I39" s="19">
        <v>12.8</v>
      </c>
      <c r="J39" s="19">
        <v>14</v>
      </c>
      <c r="K39" s="19">
        <v>15</v>
      </c>
      <c r="L39" s="19">
        <v>13.9</v>
      </c>
      <c r="M39" s="19">
        <v>14.3</v>
      </c>
    </row>
    <row r="40" spans="2:13" ht="12.75">
      <c r="B40" s="36" t="s">
        <v>62</v>
      </c>
      <c r="C40" s="61" t="s">
        <v>32</v>
      </c>
      <c r="D40" s="20">
        <v>3.8</v>
      </c>
      <c r="E40" s="19">
        <v>5.1</v>
      </c>
      <c r="F40" s="19">
        <v>5.1</v>
      </c>
      <c r="G40" s="19">
        <v>5</v>
      </c>
      <c r="H40" s="19">
        <v>5</v>
      </c>
      <c r="I40" s="19">
        <v>4.5</v>
      </c>
      <c r="J40" s="19">
        <v>5.1</v>
      </c>
      <c r="K40" s="19">
        <v>5.2</v>
      </c>
      <c r="L40" s="19">
        <v>5</v>
      </c>
      <c r="M40" s="19">
        <v>5.1</v>
      </c>
    </row>
    <row r="41" spans="2:13" ht="13.5" thickBot="1">
      <c r="B41" s="36" t="s">
        <v>14</v>
      </c>
      <c r="C41" s="62" t="s">
        <v>42</v>
      </c>
      <c r="D41" s="20">
        <v>24</v>
      </c>
      <c r="E41" s="20">
        <v>12</v>
      </c>
      <c r="F41" s="20">
        <v>11</v>
      </c>
      <c r="G41" s="20">
        <v>9</v>
      </c>
      <c r="H41" s="20">
        <v>9</v>
      </c>
      <c r="I41" s="20">
        <v>18</v>
      </c>
      <c r="J41" s="20">
        <v>18</v>
      </c>
      <c r="K41" s="20">
        <v>20</v>
      </c>
      <c r="L41" s="20">
        <v>19</v>
      </c>
      <c r="M41" s="20">
        <v>19</v>
      </c>
    </row>
    <row r="42" spans="2:13" ht="13.5" thickTop="1">
      <c r="B42" s="36" t="s">
        <v>15</v>
      </c>
      <c r="C42" s="63" t="s">
        <v>36</v>
      </c>
      <c r="D42" s="20">
        <v>17</v>
      </c>
      <c r="E42" s="20">
        <v>17</v>
      </c>
      <c r="F42" s="20">
        <v>16</v>
      </c>
      <c r="G42" s="20">
        <v>14</v>
      </c>
      <c r="H42" s="20">
        <v>14</v>
      </c>
      <c r="I42" s="20">
        <v>18</v>
      </c>
      <c r="J42" s="20">
        <v>12</v>
      </c>
      <c r="K42" s="20">
        <v>14</v>
      </c>
      <c r="L42" s="20">
        <v>12</v>
      </c>
      <c r="M42" s="20">
        <v>13</v>
      </c>
    </row>
    <row r="43" spans="2:13" ht="12.75">
      <c r="B43" s="36" t="s">
        <v>63</v>
      </c>
      <c r="C43" s="64" t="s">
        <v>33</v>
      </c>
      <c r="D43" s="20">
        <v>41</v>
      </c>
      <c r="E43" s="21">
        <v>34</v>
      </c>
      <c r="F43" s="21">
        <v>34.25</v>
      </c>
      <c r="G43" s="21">
        <v>34</v>
      </c>
      <c r="H43" s="21">
        <v>34</v>
      </c>
      <c r="I43" s="21">
        <v>37</v>
      </c>
      <c r="J43" s="21">
        <v>36</v>
      </c>
      <c r="K43" s="21">
        <v>39</v>
      </c>
      <c r="L43" s="21">
        <v>35</v>
      </c>
      <c r="M43" s="21">
        <v>37</v>
      </c>
    </row>
    <row r="44" spans="2:13" ht="12.75">
      <c r="B44" s="36" t="s">
        <v>64</v>
      </c>
      <c r="C44" s="65" t="s">
        <v>37</v>
      </c>
      <c r="D44" s="21">
        <v>31</v>
      </c>
      <c r="E44" s="21">
        <v>25</v>
      </c>
      <c r="F44" s="21">
        <v>25</v>
      </c>
      <c r="G44" s="21">
        <v>24</v>
      </c>
      <c r="H44" s="21">
        <v>24</v>
      </c>
      <c r="I44" s="21">
        <v>28</v>
      </c>
      <c r="J44" s="21">
        <v>25</v>
      </c>
      <c r="K44" s="21">
        <v>27</v>
      </c>
      <c r="L44" s="21">
        <v>25</v>
      </c>
      <c r="M44" s="21">
        <v>26</v>
      </c>
    </row>
    <row r="45" spans="2:13" ht="13.5" thickBot="1">
      <c r="B45" s="58" t="s">
        <v>65</v>
      </c>
      <c r="C45" s="66" t="s">
        <v>43</v>
      </c>
      <c r="D45" s="72">
        <v>34</v>
      </c>
      <c r="E45" s="73">
        <v>39</v>
      </c>
      <c r="F45" s="73">
        <v>41</v>
      </c>
      <c r="G45" s="73">
        <v>43</v>
      </c>
      <c r="H45" s="73">
        <v>43</v>
      </c>
      <c r="I45" s="73">
        <v>35</v>
      </c>
      <c r="J45" s="73">
        <v>37</v>
      </c>
      <c r="K45" s="73">
        <v>32</v>
      </c>
      <c r="L45" s="73">
        <v>39</v>
      </c>
      <c r="M45" s="73">
        <v>36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3.7</v>
      </c>
      <c r="E46" s="204">
        <f t="shared" si="0"/>
        <v>6.275</v>
      </c>
      <c r="F46" s="204">
        <f t="shared" si="0"/>
        <v>6.325</v>
      </c>
      <c r="G46" s="204">
        <f t="shared" si="0"/>
        <v>6.3</v>
      </c>
      <c r="H46" s="204">
        <f t="shared" si="0"/>
        <v>6.275</v>
      </c>
      <c r="I46" s="204">
        <f t="shared" si="0"/>
        <v>5.05</v>
      </c>
      <c r="J46" s="204">
        <f t="shared" si="0"/>
        <v>6.275</v>
      </c>
      <c r="K46" s="204">
        <f t="shared" si="0"/>
        <v>6.275</v>
      </c>
      <c r="L46" s="204">
        <f t="shared" si="0"/>
        <v>6.25</v>
      </c>
      <c r="M46" s="205">
        <f t="shared" si="0"/>
        <v>6.275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2.345</v>
      </c>
      <c r="E47" s="207">
        <f aca="true" t="shared" si="1" ref="E47:M47">E13*$C13+E14*$C14+E15*$C15+E16*$C16+E17*$C17+E18*$C18+E19*$C19+E20*$C20+E21*$C21+E22*$C22+E23*$C23+E24*$C24+E26*$C26+E27*$C27+E28*$C28+E29*$C29</f>
        <v>3.405</v>
      </c>
      <c r="F47" s="207">
        <f t="shared" si="1"/>
        <v>3.3249999999999997</v>
      </c>
      <c r="G47" s="207">
        <f t="shared" si="1"/>
        <v>3.285</v>
      </c>
      <c r="H47" s="207">
        <f t="shared" si="1"/>
        <v>3.2609999999999997</v>
      </c>
      <c r="I47" s="207">
        <f t="shared" si="1"/>
        <v>2.8009999999999997</v>
      </c>
      <c r="J47" s="207">
        <f t="shared" si="1"/>
        <v>3.396</v>
      </c>
      <c r="K47" s="207">
        <f t="shared" si="1"/>
        <v>3.503</v>
      </c>
      <c r="L47" s="207">
        <f t="shared" si="1"/>
        <v>3.323</v>
      </c>
      <c r="M47" s="208">
        <f t="shared" si="1"/>
        <v>3.4030000000000005</v>
      </c>
    </row>
    <row r="48" spans="2:13" ht="15.75" customHeight="1" thickBot="1" thickTop="1">
      <c r="B48" s="128" t="s">
        <v>68</v>
      </c>
      <c r="C48" s="100" t="s">
        <v>46</v>
      </c>
      <c r="D48" s="209">
        <f aca="true" t="shared" si="2" ref="D48:M48">D46-D47</f>
        <v>1.355</v>
      </c>
      <c r="E48" s="210">
        <f t="shared" si="2"/>
        <v>2.8700000000000006</v>
      </c>
      <c r="F48" s="210">
        <f t="shared" si="2"/>
        <v>3.0000000000000004</v>
      </c>
      <c r="G48" s="210">
        <f t="shared" si="2"/>
        <v>3.0149999999999997</v>
      </c>
      <c r="H48" s="210">
        <f t="shared" si="2"/>
        <v>3.0140000000000007</v>
      </c>
      <c r="I48" s="210">
        <f t="shared" si="2"/>
        <v>2.249</v>
      </c>
      <c r="J48" s="210">
        <f t="shared" si="2"/>
        <v>2.8790000000000004</v>
      </c>
      <c r="K48" s="210">
        <f t="shared" si="2"/>
        <v>2.7720000000000002</v>
      </c>
      <c r="L48" s="210">
        <f t="shared" si="2"/>
        <v>2.927</v>
      </c>
      <c r="M48" s="211">
        <f t="shared" si="2"/>
        <v>2.872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2.095</v>
      </c>
      <c r="E49" s="213">
        <f t="shared" si="3"/>
        <v>4.125</v>
      </c>
      <c r="F49" s="213">
        <f t="shared" si="3"/>
        <v>4.265000000000001</v>
      </c>
      <c r="G49" s="213">
        <f t="shared" si="3"/>
        <v>4.2749999999999995</v>
      </c>
      <c r="H49" s="213">
        <f t="shared" si="3"/>
        <v>4.269</v>
      </c>
      <c r="I49" s="213">
        <f t="shared" si="3"/>
        <v>3.259</v>
      </c>
      <c r="J49" s="213">
        <f t="shared" si="3"/>
        <v>4.134</v>
      </c>
      <c r="K49" s="213">
        <f t="shared" si="3"/>
        <v>4.027</v>
      </c>
      <c r="L49" s="213">
        <f t="shared" si="3"/>
        <v>4.177</v>
      </c>
      <c r="M49" s="214">
        <f t="shared" si="3"/>
        <v>4.127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1">
        <f ca="1">TODAY()</f>
        <v>37937</v>
      </c>
      <c r="C2" s="93" t="str">
        <f>'Forage Quality Demo'!C2</f>
        <v>Kosovo</v>
      </c>
      <c r="D2" s="268" t="s">
        <v>213</v>
      </c>
      <c r="E2" s="289"/>
      <c r="F2" s="289"/>
      <c r="G2" s="289"/>
      <c r="H2" s="289"/>
      <c r="I2" s="289"/>
      <c r="J2" s="289"/>
      <c r="K2" s="289"/>
      <c r="L2" s="289"/>
      <c r="M2" s="29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476</v>
      </c>
      <c r="E6" s="2" t="s">
        <v>167</v>
      </c>
      <c r="F6" s="2" t="s">
        <v>296</v>
      </c>
      <c r="G6" s="2" t="s">
        <v>477</v>
      </c>
      <c r="H6" s="2" t="s">
        <v>478</v>
      </c>
      <c r="I6" s="2" t="s">
        <v>145</v>
      </c>
      <c r="J6" s="2" t="s">
        <v>479</v>
      </c>
      <c r="K6" s="2" t="s">
        <v>480</v>
      </c>
      <c r="L6" s="32" t="s">
        <v>95</v>
      </c>
      <c r="M6" s="2" t="s">
        <v>481</v>
      </c>
      <c r="N6" s="8">
        <v>11</v>
      </c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6.5" customHeight="1" thickBot="1" thickTop="1">
      <c r="B8" s="96" t="s">
        <v>0</v>
      </c>
      <c r="C8" s="27" t="s">
        <v>18</v>
      </c>
      <c r="D8" s="83" t="s">
        <v>98</v>
      </c>
      <c r="E8" s="117" t="s">
        <v>99</v>
      </c>
      <c r="F8" s="15" t="s">
        <v>100</v>
      </c>
      <c r="G8" s="15" t="s">
        <v>101</v>
      </c>
      <c r="H8" s="84" t="s">
        <v>103</v>
      </c>
      <c r="I8" s="15" t="s">
        <v>104</v>
      </c>
      <c r="J8" s="15" t="s">
        <v>105</v>
      </c>
      <c r="K8" s="120" t="s">
        <v>107</v>
      </c>
      <c r="L8" s="111" t="s">
        <v>222</v>
      </c>
      <c r="M8" s="12" t="s">
        <v>314</v>
      </c>
    </row>
    <row r="9" spans="2:13" ht="3.75" customHeight="1" thickBo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5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5" thickBot="1">
      <c r="B12" s="281" t="s">
        <v>67</v>
      </c>
      <c r="C12" s="282"/>
      <c r="D12" s="115">
        <v>25</v>
      </c>
      <c r="E12" s="116">
        <v>25</v>
      </c>
      <c r="F12" s="116">
        <v>25</v>
      </c>
      <c r="G12" s="116">
        <v>25</v>
      </c>
      <c r="H12" s="116">
        <v>25</v>
      </c>
      <c r="I12" s="116">
        <v>25</v>
      </c>
      <c r="J12" s="116">
        <v>25</v>
      </c>
      <c r="K12" s="116">
        <v>25</v>
      </c>
      <c r="L12" s="115">
        <v>13</v>
      </c>
      <c r="M12" s="116">
        <v>15</v>
      </c>
    </row>
    <row r="13" spans="2:13" ht="13.5" thickTop="1">
      <c r="B13" s="235" t="str">
        <f>'Ingredient Price Sheet'!B26</f>
        <v>Corn Silage, immature</v>
      </c>
      <c r="C13" s="188">
        <f>'Ingredient Price Sheet'!C26</f>
        <v>0.02</v>
      </c>
      <c r="D13" s="67">
        <v>37.7</v>
      </c>
      <c r="E13" s="17"/>
      <c r="F13" s="17"/>
      <c r="G13" s="17"/>
      <c r="H13" s="17"/>
      <c r="I13" s="17"/>
      <c r="J13" s="17"/>
      <c r="K13" s="135"/>
      <c r="L13" s="17"/>
      <c r="M13" s="17"/>
    </row>
    <row r="14" spans="2:13" ht="12.75">
      <c r="B14" s="162" t="str">
        <f>'Ingredient Price Sheet'!B28</f>
        <v>Corn Silage, mid-maturity</v>
      </c>
      <c r="C14" s="183">
        <f>'Ingredient Price Sheet'!C28</f>
        <v>0.03</v>
      </c>
      <c r="D14" s="68"/>
      <c r="E14" s="19">
        <v>25.3</v>
      </c>
      <c r="F14" s="19"/>
      <c r="G14" s="19">
        <v>20</v>
      </c>
      <c r="H14" s="19">
        <v>15</v>
      </c>
      <c r="I14" s="19">
        <v>10</v>
      </c>
      <c r="J14" s="19">
        <v>5</v>
      </c>
      <c r="K14" s="136"/>
      <c r="L14" s="143">
        <v>15</v>
      </c>
      <c r="M14" s="143">
        <v>15</v>
      </c>
    </row>
    <row r="15" spans="2:13" ht="12.75">
      <c r="B15" s="162" t="str">
        <f>'Ingredient Price Sheet'!B30</f>
        <v>Corn Silage, mature</v>
      </c>
      <c r="C15" s="183">
        <f>'Ingredient Price Sheet'!C30</f>
        <v>0.03</v>
      </c>
      <c r="D15" s="68"/>
      <c r="E15" s="19"/>
      <c r="F15" s="19">
        <v>20.1</v>
      </c>
      <c r="G15" s="19"/>
      <c r="H15" s="19"/>
      <c r="I15" s="19"/>
      <c r="J15" s="19"/>
      <c r="K15" s="136"/>
      <c r="L15" s="19"/>
      <c r="M15" s="19"/>
    </row>
    <row r="16" spans="2:13" ht="12.75">
      <c r="B16" s="162" t="str">
        <f>'Ingredient Price Sheet'!B22</f>
        <v>Legume Hay, mid-maturity</v>
      </c>
      <c r="C16" s="183">
        <f>'Ingredient Price Sheet'!C22</f>
        <v>0.125</v>
      </c>
      <c r="D16" s="234"/>
      <c r="E16" s="52"/>
      <c r="F16" s="52"/>
      <c r="G16" s="19">
        <v>3.3</v>
      </c>
      <c r="H16" s="19">
        <v>4.3</v>
      </c>
      <c r="I16" s="19">
        <v>5.3</v>
      </c>
      <c r="J16" s="19">
        <v>6.4</v>
      </c>
      <c r="K16" s="136">
        <v>7.4</v>
      </c>
      <c r="L16" s="20">
        <v>4.5</v>
      </c>
      <c r="M16" s="20">
        <v>4.7</v>
      </c>
    </row>
    <row r="17" spans="2:13" ht="12.75">
      <c r="B17" s="162" t="str">
        <f>'Ingredient Price Sheet'!B14</f>
        <v>Grass Hay, mid-maturity</v>
      </c>
      <c r="C17" s="183">
        <f>'Ingredient Price Sheet'!C14</f>
        <v>0.1</v>
      </c>
      <c r="D17" s="234"/>
      <c r="E17" s="52"/>
      <c r="F17" s="52"/>
      <c r="G17" s="19">
        <v>3.3</v>
      </c>
      <c r="H17" s="19">
        <v>4.3</v>
      </c>
      <c r="I17" s="19">
        <v>5.3</v>
      </c>
      <c r="J17" s="19">
        <v>6.4</v>
      </c>
      <c r="K17" s="136">
        <v>7.4</v>
      </c>
      <c r="L17" s="20">
        <v>4.5</v>
      </c>
      <c r="M17" s="20">
        <v>4.7</v>
      </c>
    </row>
    <row r="18" spans="2:13" ht="12.75">
      <c r="B18" s="162" t="str">
        <f>'Ingredient Price Sheet'!G18</f>
        <v>Corn Grain, ground</v>
      </c>
      <c r="C18" s="183">
        <f>'Ingredient Price Sheet'!H18</f>
        <v>0.18</v>
      </c>
      <c r="D18" s="68">
        <v>5</v>
      </c>
      <c r="E18" s="19">
        <v>5</v>
      </c>
      <c r="F18" s="19">
        <v>5</v>
      </c>
      <c r="G18" s="19">
        <v>6</v>
      </c>
      <c r="H18" s="19">
        <v>6</v>
      </c>
      <c r="I18" s="19">
        <v>6</v>
      </c>
      <c r="J18" s="19">
        <v>6</v>
      </c>
      <c r="K18" s="136">
        <v>6</v>
      </c>
      <c r="L18" s="19"/>
      <c r="M18" s="19">
        <v>1.5</v>
      </c>
    </row>
    <row r="19" spans="2:13" ht="12.75">
      <c r="B19" s="162" t="str">
        <f>'Ingredient Price Sheet'!G16</f>
        <v>Wheat Bran</v>
      </c>
      <c r="C19" s="183">
        <f>'Ingredient Price Sheet'!H16</f>
        <v>0.18</v>
      </c>
      <c r="D19" s="68">
        <v>5</v>
      </c>
      <c r="E19" s="19">
        <v>5</v>
      </c>
      <c r="F19" s="19">
        <v>5</v>
      </c>
      <c r="G19" s="19"/>
      <c r="H19" s="19"/>
      <c r="I19" s="19"/>
      <c r="J19" s="19"/>
      <c r="K19" s="136"/>
      <c r="L19" s="19">
        <v>3</v>
      </c>
      <c r="M19" s="19">
        <v>1.5</v>
      </c>
    </row>
    <row r="20" spans="2:13" ht="12.75">
      <c r="B20" s="162" t="str">
        <f>'Ingredient Price Sheet'!L10</f>
        <v>Soybean Meal, 44% solvent</v>
      </c>
      <c r="C20" s="183">
        <f>'Ingredient Price Sheet'!M10</f>
        <v>0.3</v>
      </c>
      <c r="D20" s="68">
        <v>2.3</v>
      </c>
      <c r="E20" s="19">
        <v>2.3</v>
      </c>
      <c r="F20" s="19">
        <v>2.3</v>
      </c>
      <c r="G20" s="19">
        <v>2.2</v>
      </c>
      <c r="H20" s="19">
        <v>2.2</v>
      </c>
      <c r="I20" s="19">
        <v>2.2</v>
      </c>
      <c r="J20" s="19">
        <v>2.2</v>
      </c>
      <c r="K20" s="136">
        <v>2.2</v>
      </c>
      <c r="L20" s="19"/>
      <c r="M20" s="19">
        <v>0.4</v>
      </c>
    </row>
    <row r="21" spans="2:13" ht="12.75">
      <c r="B21" s="162"/>
      <c r="C21" s="183"/>
      <c r="D21" s="68"/>
      <c r="E21" s="19"/>
      <c r="F21" s="19"/>
      <c r="G21" s="19"/>
      <c r="H21" s="24"/>
      <c r="I21" s="19"/>
      <c r="J21" s="19"/>
      <c r="K21" s="136"/>
      <c r="L21" s="19"/>
      <c r="M21" s="19"/>
    </row>
    <row r="22" spans="2:13" ht="12.75">
      <c r="B22" s="162"/>
      <c r="C22" s="183"/>
      <c r="D22" s="68"/>
      <c r="E22" s="19"/>
      <c r="F22" s="19"/>
      <c r="G22" s="19"/>
      <c r="H22" s="24"/>
      <c r="I22" s="19"/>
      <c r="J22" s="19"/>
      <c r="K22" s="136"/>
      <c r="L22" s="19"/>
      <c r="M22" s="19"/>
    </row>
    <row r="23" spans="2:13" ht="12.75">
      <c r="B23" s="162"/>
      <c r="C23" s="183"/>
      <c r="D23" s="118"/>
      <c r="E23" s="24"/>
      <c r="F23" s="24"/>
      <c r="G23" s="24"/>
      <c r="H23" s="24"/>
      <c r="I23" s="24"/>
      <c r="J23" s="24"/>
      <c r="K23" s="137"/>
      <c r="L23" s="24"/>
      <c r="M23" s="24"/>
    </row>
    <row r="24" spans="2:13" ht="13.5" thickBot="1">
      <c r="B24" s="236"/>
      <c r="C24" s="184"/>
      <c r="D24" s="119"/>
      <c r="E24" s="23"/>
      <c r="F24" s="23"/>
      <c r="G24" s="23"/>
      <c r="H24" s="23"/>
      <c r="I24" s="23"/>
      <c r="J24" s="23"/>
      <c r="K24" s="138"/>
      <c r="L24" s="23"/>
      <c r="M24" s="23"/>
    </row>
    <row r="25" spans="2:14" ht="14.25" thickBot="1">
      <c r="B25" s="82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153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0.16</v>
      </c>
      <c r="E27" s="24">
        <v>0.16</v>
      </c>
      <c r="F27" s="24">
        <v>0.16</v>
      </c>
      <c r="G27" s="24">
        <v>0.02</v>
      </c>
      <c r="H27" s="24">
        <v>0.1</v>
      </c>
      <c r="I27" s="24">
        <v>0.1</v>
      </c>
      <c r="J27" s="24">
        <v>0.01</v>
      </c>
      <c r="K27" s="24">
        <v>0.1</v>
      </c>
      <c r="L27" s="24">
        <v>0.16</v>
      </c>
      <c r="M27" s="24">
        <v>0.08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/>
      <c r="E29" s="23"/>
      <c r="F29" s="23"/>
      <c r="G29" s="23">
        <v>0.12</v>
      </c>
      <c r="H29" s="23">
        <v>0.11</v>
      </c>
      <c r="I29" s="23">
        <v>0.11</v>
      </c>
      <c r="J29" s="23">
        <v>0.11</v>
      </c>
      <c r="K29" s="23">
        <v>0.11</v>
      </c>
      <c r="L29" s="23"/>
      <c r="M29" s="23">
        <v>0.08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0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59" t="s">
        <v>8</v>
      </c>
      <c r="C33" s="86" t="s">
        <v>38</v>
      </c>
      <c r="D33" s="67">
        <v>20.1</v>
      </c>
      <c r="E33" s="17">
        <v>20.1</v>
      </c>
      <c r="F33" s="17">
        <v>20.1</v>
      </c>
      <c r="G33" s="17">
        <v>20.1</v>
      </c>
      <c r="H33" s="17">
        <v>20.1</v>
      </c>
      <c r="I33" s="17">
        <v>20.1</v>
      </c>
      <c r="J33" s="17">
        <v>20.1</v>
      </c>
      <c r="K33" s="135">
        <v>20.1</v>
      </c>
      <c r="L33" s="17">
        <v>15.8</v>
      </c>
      <c r="M33" s="17">
        <v>16.5</v>
      </c>
    </row>
    <row r="34" spans="2:13" ht="12.75" customHeight="1">
      <c r="B34" s="22" t="s">
        <v>9</v>
      </c>
      <c r="C34" s="87" t="s">
        <v>35</v>
      </c>
      <c r="D34" s="68">
        <v>26.9</v>
      </c>
      <c r="E34" s="19">
        <v>27.4</v>
      </c>
      <c r="F34" s="19">
        <v>26.8</v>
      </c>
      <c r="G34" s="19">
        <v>26.4</v>
      </c>
      <c r="H34" s="19">
        <v>26.3</v>
      </c>
      <c r="I34" s="19">
        <v>26.2</v>
      </c>
      <c r="J34" s="19">
        <v>26</v>
      </c>
      <c r="K34" s="136">
        <v>25.9</v>
      </c>
      <c r="L34" s="19">
        <v>14.7</v>
      </c>
      <c r="M34" s="19">
        <v>16.8</v>
      </c>
    </row>
    <row r="35" spans="2:13" ht="12.75">
      <c r="B35" s="22" t="s">
        <v>10</v>
      </c>
      <c r="C35" s="87" t="s">
        <v>40</v>
      </c>
      <c r="D35" s="68">
        <v>25.1</v>
      </c>
      <c r="E35" s="19">
        <v>25.4</v>
      </c>
      <c r="F35" s="19">
        <v>25.2</v>
      </c>
      <c r="G35" s="19">
        <v>25.3</v>
      </c>
      <c r="H35" s="19">
        <v>25.3</v>
      </c>
      <c r="I35" s="19">
        <v>25.3</v>
      </c>
      <c r="J35" s="19">
        <v>25.2</v>
      </c>
      <c r="K35" s="136">
        <v>25.2</v>
      </c>
      <c r="L35" s="19">
        <v>13.1</v>
      </c>
      <c r="M35" s="19">
        <v>15.4</v>
      </c>
    </row>
    <row r="36" spans="2:13" ht="13.5" thickBot="1">
      <c r="B36" s="22" t="s">
        <v>11</v>
      </c>
      <c r="C36" s="88" t="s">
        <v>39</v>
      </c>
      <c r="D36" s="69">
        <v>109</v>
      </c>
      <c r="E36" s="20">
        <v>11</v>
      </c>
      <c r="F36" s="20">
        <v>-32</v>
      </c>
      <c r="G36" s="20">
        <v>50</v>
      </c>
      <c r="H36" s="20">
        <v>194</v>
      </c>
      <c r="I36" s="20">
        <v>339</v>
      </c>
      <c r="J36" s="20">
        <v>487</v>
      </c>
      <c r="K36" s="139">
        <v>633</v>
      </c>
      <c r="L36" s="20">
        <v>94</v>
      </c>
      <c r="M36" s="20">
        <v>48</v>
      </c>
    </row>
    <row r="37" spans="2:13" ht="13.5" thickTop="1">
      <c r="B37" s="22" t="s">
        <v>12</v>
      </c>
      <c r="C37" s="89" t="s">
        <v>34</v>
      </c>
      <c r="D37" s="69">
        <v>8</v>
      </c>
      <c r="E37" s="20">
        <v>22</v>
      </c>
      <c r="F37" s="20">
        <v>14</v>
      </c>
      <c r="G37" s="20">
        <v>16</v>
      </c>
      <c r="H37" s="20">
        <v>15</v>
      </c>
      <c r="I37" s="20">
        <v>15</v>
      </c>
      <c r="J37" s="20">
        <v>11</v>
      </c>
      <c r="K37" s="139">
        <v>11</v>
      </c>
      <c r="L37" s="20">
        <v>5</v>
      </c>
      <c r="M37" s="20">
        <v>28</v>
      </c>
    </row>
    <row r="38" spans="2:13" ht="12.75">
      <c r="B38" s="36" t="s">
        <v>13</v>
      </c>
      <c r="C38" s="61" t="s">
        <v>35</v>
      </c>
      <c r="D38" s="68">
        <v>15.2</v>
      </c>
      <c r="E38" s="20">
        <v>14.8</v>
      </c>
      <c r="F38" s="20">
        <v>14.7</v>
      </c>
      <c r="G38" s="19">
        <v>15</v>
      </c>
      <c r="H38" s="20">
        <v>15.7</v>
      </c>
      <c r="I38" s="19">
        <v>16.4</v>
      </c>
      <c r="J38" s="19">
        <v>17.1</v>
      </c>
      <c r="K38" s="136">
        <v>17.9</v>
      </c>
      <c r="L38" s="19">
        <v>13.4</v>
      </c>
      <c r="M38" s="20">
        <v>13.6</v>
      </c>
    </row>
    <row r="39" spans="2:13" ht="12.75">
      <c r="B39" s="36" t="s">
        <v>61</v>
      </c>
      <c r="C39" s="61" t="s">
        <v>41</v>
      </c>
      <c r="D39" s="69">
        <v>10.6</v>
      </c>
      <c r="E39" s="20">
        <v>10.2</v>
      </c>
      <c r="F39" s="20">
        <v>9.9</v>
      </c>
      <c r="G39" s="19">
        <v>10.2</v>
      </c>
      <c r="H39" s="20">
        <v>10.9</v>
      </c>
      <c r="I39" s="19">
        <v>11.6</v>
      </c>
      <c r="J39" s="19">
        <v>12.2</v>
      </c>
      <c r="K39" s="136">
        <v>12.9</v>
      </c>
      <c r="L39" s="20">
        <v>10</v>
      </c>
      <c r="M39" s="20">
        <v>9.8</v>
      </c>
    </row>
    <row r="40" spans="2:13" ht="12.75">
      <c r="B40" s="36" t="s">
        <v>62</v>
      </c>
      <c r="C40" s="61" t="s">
        <v>32</v>
      </c>
      <c r="D40" s="69">
        <v>4.6</v>
      </c>
      <c r="E40" s="20">
        <v>4.6</v>
      </c>
      <c r="F40" s="20">
        <v>4.8</v>
      </c>
      <c r="G40" s="19">
        <v>4.8</v>
      </c>
      <c r="H40" s="19">
        <v>4.8</v>
      </c>
      <c r="I40" s="19">
        <v>4.9</v>
      </c>
      <c r="J40" s="20">
        <v>4.9</v>
      </c>
      <c r="K40" s="136">
        <v>5</v>
      </c>
      <c r="L40" s="20">
        <v>3.4</v>
      </c>
      <c r="M40" s="19">
        <v>3.8</v>
      </c>
    </row>
    <row r="41" spans="2:13" ht="13.5" thickBot="1">
      <c r="B41" s="22" t="s">
        <v>14</v>
      </c>
      <c r="C41" s="62" t="s">
        <v>42</v>
      </c>
      <c r="D41" s="69">
        <v>14</v>
      </c>
      <c r="E41" s="20">
        <v>14</v>
      </c>
      <c r="F41" s="20">
        <v>13</v>
      </c>
      <c r="G41" s="20">
        <v>28</v>
      </c>
      <c r="H41" s="20">
        <v>30</v>
      </c>
      <c r="I41" s="20">
        <v>32</v>
      </c>
      <c r="J41" s="20">
        <v>35</v>
      </c>
      <c r="K41" s="139">
        <v>37</v>
      </c>
      <c r="L41" s="20">
        <v>40</v>
      </c>
      <c r="M41" s="20">
        <v>27</v>
      </c>
    </row>
    <row r="42" spans="2:13" ht="13.5" thickTop="1">
      <c r="B42" s="22" t="s">
        <v>15</v>
      </c>
      <c r="C42" s="63" t="s">
        <v>36</v>
      </c>
      <c r="D42" s="69">
        <v>27</v>
      </c>
      <c r="E42" s="20">
        <v>29</v>
      </c>
      <c r="F42" s="20">
        <v>28</v>
      </c>
      <c r="G42" s="20">
        <v>16</v>
      </c>
      <c r="H42" s="20">
        <v>16</v>
      </c>
      <c r="I42" s="20">
        <v>16</v>
      </c>
      <c r="J42" s="20">
        <v>16</v>
      </c>
      <c r="K42" s="139">
        <v>17</v>
      </c>
      <c r="L42" s="20">
        <v>16</v>
      </c>
      <c r="M42" s="20">
        <v>21</v>
      </c>
    </row>
    <row r="43" spans="2:13" ht="12.75">
      <c r="B43" s="22" t="s">
        <v>63</v>
      </c>
      <c r="C43" s="64" t="s">
        <v>33</v>
      </c>
      <c r="D43" s="70">
        <v>36.9</v>
      </c>
      <c r="E43" s="21">
        <v>32.9</v>
      </c>
      <c r="F43" s="21">
        <v>32.7</v>
      </c>
      <c r="G43" s="21">
        <v>33.4</v>
      </c>
      <c r="H43" s="21">
        <v>34</v>
      </c>
      <c r="I43" s="21">
        <v>34</v>
      </c>
      <c r="J43" s="21">
        <v>35</v>
      </c>
      <c r="K43" s="140">
        <v>35</v>
      </c>
      <c r="L43" s="21">
        <v>49</v>
      </c>
      <c r="M43" s="21">
        <v>45.8</v>
      </c>
    </row>
    <row r="44" spans="2:13" ht="12.75">
      <c r="B44" s="22" t="s">
        <v>64</v>
      </c>
      <c r="C44" s="65" t="s">
        <v>44</v>
      </c>
      <c r="D44" s="70">
        <v>20.3</v>
      </c>
      <c r="E44" s="21">
        <v>17.6</v>
      </c>
      <c r="F44" s="21">
        <v>17.4</v>
      </c>
      <c r="G44" s="21">
        <v>21.3</v>
      </c>
      <c r="H44" s="21">
        <v>22</v>
      </c>
      <c r="I44" s="21">
        <v>22</v>
      </c>
      <c r="J44" s="21">
        <v>23</v>
      </c>
      <c r="K44" s="140">
        <v>24</v>
      </c>
      <c r="L44" s="21">
        <v>30</v>
      </c>
      <c r="M44" s="21">
        <v>28.7</v>
      </c>
    </row>
    <row r="45" spans="2:13" ht="13.5" thickBot="1">
      <c r="B45" s="58" t="s">
        <v>65</v>
      </c>
      <c r="C45" s="66" t="s">
        <v>45</v>
      </c>
      <c r="D45" s="71">
        <v>40.2</v>
      </c>
      <c r="E45" s="73">
        <v>44.5</v>
      </c>
      <c r="F45" s="73">
        <v>44.9</v>
      </c>
      <c r="G45" s="73">
        <v>43.4</v>
      </c>
      <c r="H45" s="73">
        <v>42</v>
      </c>
      <c r="I45" s="73">
        <v>41</v>
      </c>
      <c r="J45" s="73">
        <v>39</v>
      </c>
      <c r="K45" s="141">
        <v>38</v>
      </c>
      <c r="L45" s="73">
        <v>30</v>
      </c>
      <c r="M45" s="73">
        <v>33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>D35*$C46</f>
        <v>6.275</v>
      </c>
      <c r="E46" s="204">
        <f aca="true" t="shared" si="0" ref="E46:M46">E35*$C46</f>
        <v>6.35</v>
      </c>
      <c r="F46" s="204">
        <f t="shared" si="0"/>
        <v>6.3</v>
      </c>
      <c r="G46" s="204">
        <f t="shared" si="0"/>
        <v>6.325</v>
      </c>
      <c r="H46" s="204">
        <f t="shared" si="0"/>
        <v>6.325</v>
      </c>
      <c r="I46" s="204">
        <f t="shared" si="0"/>
        <v>6.325</v>
      </c>
      <c r="J46" s="204">
        <f t="shared" si="0"/>
        <v>6.3</v>
      </c>
      <c r="K46" s="204">
        <f t="shared" si="0"/>
        <v>6.3</v>
      </c>
      <c r="L46" s="204">
        <f t="shared" si="0"/>
        <v>3.275</v>
      </c>
      <c r="M46" s="205">
        <f t="shared" si="0"/>
        <v>3.85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$C13*D13+$C14*D14+$C15*D15+$C16*D16+$C17*D17+$C18*D18+$C19*D19+$C20*D20+$C21*D21+$C22*D22+$C23*D23+$C24*D24+$C26*D26+$C27*D27+$C28*D28+$C29*D29</f>
        <v>3.332</v>
      </c>
      <c r="E47" s="207">
        <f aca="true" t="shared" si="1" ref="E47:M47">$C13*E13+$C14*E14+$C15*E15+$C16*E16+$C17*E17+$C18*E18+$C19*E19+$C20*E20+$C21*E21+$C22*E22+$C23*E23+$C24*E24+$C26*E26+$C27*E27+$C28*E28+$C29*E29</f>
        <v>3.3369999999999997</v>
      </c>
      <c r="F47" s="207">
        <f t="shared" si="1"/>
        <v>3.1809999999999996</v>
      </c>
      <c r="G47" s="207">
        <f t="shared" si="1"/>
        <v>3.1905</v>
      </c>
      <c r="H47" s="207">
        <f t="shared" si="1"/>
        <v>3.2725</v>
      </c>
      <c r="I47" s="207">
        <f t="shared" si="1"/>
        <v>3.3474999999999997</v>
      </c>
      <c r="J47" s="207">
        <f t="shared" si="1"/>
        <v>3.4360000000000004</v>
      </c>
      <c r="K47" s="207">
        <f t="shared" si="1"/>
        <v>3.52</v>
      </c>
      <c r="L47" s="207">
        <f t="shared" si="1"/>
        <v>2.0905</v>
      </c>
      <c r="M47" s="208">
        <f t="shared" si="1"/>
        <v>2.2715000000000005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2.9430000000000005</v>
      </c>
      <c r="E48" s="210">
        <f t="shared" si="2"/>
        <v>3.013</v>
      </c>
      <c r="F48" s="210">
        <f t="shared" si="2"/>
        <v>3.119</v>
      </c>
      <c r="G48" s="210">
        <f t="shared" si="2"/>
        <v>3.1345</v>
      </c>
      <c r="H48" s="210">
        <f t="shared" si="2"/>
        <v>3.0525</v>
      </c>
      <c r="I48" s="210">
        <f t="shared" si="2"/>
        <v>2.9775000000000005</v>
      </c>
      <c r="J48" s="210">
        <f t="shared" si="2"/>
        <v>2.8639999999999994</v>
      </c>
      <c r="K48" s="210">
        <f t="shared" si="2"/>
        <v>2.78</v>
      </c>
      <c r="L48" s="210">
        <f t="shared" si="2"/>
        <v>1.1844999999999999</v>
      </c>
      <c r="M48" s="211">
        <f t="shared" si="2"/>
        <v>1.5784999999999996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>($C49*D35)-D47</f>
        <v>4.198</v>
      </c>
      <c r="E49" s="213">
        <f aca="true" t="shared" si="3" ref="E49:M49">($C49*E35)-E47</f>
        <v>4.2829999999999995</v>
      </c>
      <c r="F49" s="213">
        <f t="shared" si="3"/>
        <v>4.379</v>
      </c>
      <c r="G49" s="213">
        <f t="shared" si="3"/>
        <v>4.3995</v>
      </c>
      <c r="H49" s="213">
        <f t="shared" si="3"/>
        <v>4.3175</v>
      </c>
      <c r="I49" s="213">
        <f t="shared" si="3"/>
        <v>4.2425</v>
      </c>
      <c r="J49" s="213">
        <f t="shared" si="3"/>
        <v>4.123999999999999</v>
      </c>
      <c r="K49" s="213">
        <f t="shared" si="3"/>
        <v>4.039999999999999</v>
      </c>
      <c r="L49" s="213">
        <f t="shared" si="3"/>
        <v>1.8394999999999997</v>
      </c>
      <c r="M49" s="214">
        <f t="shared" si="3"/>
        <v>2.3484999999999996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1">
        <f ca="1">TODAY()</f>
        <v>37937</v>
      </c>
      <c r="C2" s="93" t="str">
        <f>'Forage Quality Demo'!C2</f>
        <v>Kosovo</v>
      </c>
      <c r="D2" s="268" t="s">
        <v>212</v>
      </c>
      <c r="E2" s="289"/>
      <c r="F2" s="289"/>
      <c r="G2" s="289"/>
      <c r="H2" s="289"/>
      <c r="I2" s="289"/>
      <c r="J2" s="289"/>
      <c r="K2" s="289"/>
      <c r="L2" s="289"/>
      <c r="M2" s="29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476</v>
      </c>
      <c r="E6" s="2" t="s">
        <v>482</v>
      </c>
      <c r="F6" s="2" t="s">
        <v>483</v>
      </c>
      <c r="G6" s="2" t="s">
        <v>484</v>
      </c>
      <c r="H6" s="2" t="s">
        <v>485</v>
      </c>
      <c r="I6" s="2" t="s">
        <v>167</v>
      </c>
      <c r="J6" s="2" t="s">
        <v>486</v>
      </c>
      <c r="K6" s="2" t="s">
        <v>487</v>
      </c>
      <c r="L6" s="5" t="s">
        <v>488</v>
      </c>
      <c r="M6" s="2" t="s">
        <v>489</v>
      </c>
      <c r="N6" s="8">
        <v>11</v>
      </c>
      <c r="O6" s="9"/>
    </row>
    <row r="7" spans="2:13" ht="3.75" customHeight="1" thickBot="1">
      <c r="B7" s="10"/>
      <c r="C7" s="10"/>
      <c r="D7" s="10" t="s">
        <v>163</v>
      </c>
      <c r="E7" s="10"/>
      <c r="F7" s="10"/>
      <c r="G7" s="10"/>
      <c r="H7" s="10"/>
      <c r="I7" s="10"/>
      <c r="J7" s="10"/>
      <c r="K7" s="10"/>
      <c r="L7" s="10"/>
      <c r="M7" s="11"/>
    </row>
    <row r="8" spans="2:13" ht="16.5" customHeight="1" thickBot="1" thickTop="1">
      <c r="B8" s="96" t="s">
        <v>0</v>
      </c>
      <c r="C8" s="27" t="s">
        <v>18</v>
      </c>
      <c r="D8" s="83" t="s">
        <v>178</v>
      </c>
      <c r="E8" s="117" t="s">
        <v>179</v>
      </c>
      <c r="F8" s="15" t="s">
        <v>180</v>
      </c>
      <c r="G8" s="15" t="s">
        <v>184</v>
      </c>
      <c r="H8" s="84" t="s">
        <v>181</v>
      </c>
      <c r="I8" s="15" t="s">
        <v>178</v>
      </c>
      <c r="J8" s="15" t="s">
        <v>179</v>
      </c>
      <c r="K8" s="114" t="s">
        <v>185</v>
      </c>
      <c r="L8" s="15" t="s">
        <v>184</v>
      </c>
      <c r="M8" s="12" t="s">
        <v>186</v>
      </c>
    </row>
    <row r="9" spans="2:13" ht="3.75" customHeight="1" thickBo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5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5" thickBot="1">
      <c r="B12" s="281" t="s">
        <v>67</v>
      </c>
      <c r="C12" s="282"/>
      <c r="D12" s="115">
        <v>25</v>
      </c>
      <c r="E12" s="116">
        <v>25</v>
      </c>
      <c r="F12" s="116">
        <v>25</v>
      </c>
      <c r="G12" s="116">
        <v>25</v>
      </c>
      <c r="H12" s="116">
        <v>21</v>
      </c>
      <c r="I12" s="116">
        <v>25</v>
      </c>
      <c r="J12" s="116">
        <v>25</v>
      </c>
      <c r="K12" s="116">
        <v>25</v>
      </c>
      <c r="L12" s="116">
        <v>25</v>
      </c>
      <c r="M12" s="116">
        <v>21</v>
      </c>
    </row>
    <row r="13" spans="2:13" ht="13.5" thickTop="1">
      <c r="B13" s="235" t="str">
        <f>'Ingredient Price Sheet'!B26</f>
        <v>Corn Silage, immature</v>
      </c>
      <c r="C13" s="188">
        <f>'Ingredient Price Sheet'!C26</f>
        <v>0.02</v>
      </c>
      <c r="D13" s="67">
        <v>37.7</v>
      </c>
      <c r="E13" s="17">
        <v>46.7</v>
      </c>
      <c r="F13" s="17">
        <v>46.3</v>
      </c>
      <c r="G13" s="17">
        <v>47.8</v>
      </c>
      <c r="H13" s="17">
        <v>38.6</v>
      </c>
      <c r="I13" s="17"/>
      <c r="J13" s="17"/>
      <c r="K13" s="17"/>
      <c r="L13" s="17"/>
      <c r="M13" s="17"/>
    </row>
    <row r="14" spans="2:13" ht="12.75">
      <c r="B14" s="162" t="str">
        <f>'Ingredient Price Sheet'!B28</f>
        <v>Corn Silage, mid-maturity</v>
      </c>
      <c r="C14" s="183">
        <f>'Ingredient Price Sheet'!C28</f>
        <v>0.03</v>
      </c>
      <c r="D14" s="68"/>
      <c r="E14" s="19"/>
      <c r="F14" s="19"/>
      <c r="G14" s="19"/>
      <c r="H14" s="19"/>
      <c r="I14" s="19">
        <v>25.3</v>
      </c>
      <c r="J14" s="19">
        <v>35.6</v>
      </c>
      <c r="K14" s="19">
        <v>37.1</v>
      </c>
      <c r="L14" s="19">
        <v>37.8</v>
      </c>
      <c r="M14" s="19">
        <v>31.1</v>
      </c>
    </row>
    <row r="15" spans="2:13" ht="12.75">
      <c r="B15" s="162" t="str">
        <f>'Ingredient Price Sheet'!B30</f>
        <v>Corn Silage, mature</v>
      </c>
      <c r="C15" s="183">
        <f>'Ingredient Price Sheet'!C30</f>
        <v>0.03</v>
      </c>
      <c r="D15" s="68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162" t="str">
        <f>'Ingredient Price Sheet'!B14</f>
        <v>Grass Hay, mid-maturity</v>
      </c>
      <c r="C16" s="183">
        <f>'Ingredient Price Sheet'!C14</f>
        <v>0.1</v>
      </c>
      <c r="D16" s="234"/>
      <c r="E16" s="52"/>
      <c r="F16" s="52"/>
      <c r="G16" s="19"/>
      <c r="H16" s="19"/>
      <c r="I16" s="19"/>
      <c r="J16" s="19"/>
      <c r="K16" s="19"/>
      <c r="L16" s="19"/>
      <c r="M16" s="19"/>
    </row>
    <row r="17" spans="2:13" ht="12.75">
      <c r="B17" s="162" t="str">
        <f>'Ingredient Price Sheet'!G18</f>
        <v>Corn Grain, ground</v>
      </c>
      <c r="C17" s="183">
        <f>'Ingredient Price Sheet'!H18</f>
        <v>0.18</v>
      </c>
      <c r="D17" s="68">
        <v>5</v>
      </c>
      <c r="E17" s="19">
        <v>3</v>
      </c>
      <c r="F17" s="19">
        <v>4.3</v>
      </c>
      <c r="G17" s="19">
        <v>4.2</v>
      </c>
      <c r="H17" s="19">
        <v>4.1</v>
      </c>
      <c r="I17" s="19">
        <v>5</v>
      </c>
      <c r="J17" s="19">
        <v>3</v>
      </c>
      <c r="K17" s="19">
        <v>3</v>
      </c>
      <c r="L17" s="19">
        <v>3</v>
      </c>
      <c r="M17" s="19">
        <v>3</v>
      </c>
    </row>
    <row r="18" spans="2:13" ht="12.75">
      <c r="B18" s="162" t="str">
        <f>'Ingredient Price Sheet'!G16</f>
        <v>Wheat Bran</v>
      </c>
      <c r="C18" s="183">
        <f>'Ingredient Price Sheet'!H16</f>
        <v>0.18</v>
      </c>
      <c r="D18" s="68">
        <v>5</v>
      </c>
      <c r="E18" s="19">
        <v>5</v>
      </c>
      <c r="F18" s="19">
        <v>4.3</v>
      </c>
      <c r="G18" s="19">
        <v>4.2</v>
      </c>
      <c r="H18" s="19">
        <v>4.1</v>
      </c>
      <c r="I18" s="19">
        <v>5</v>
      </c>
      <c r="J18" s="19">
        <v>3</v>
      </c>
      <c r="K18" s="19">
        <v>3</v>
      </c>
      <c r="L18" s="19">
        <v>3</v>
      </c>
      <c r="M18" s="19">
        <v>3</v>
      </c>
    </row>
    <row r="19" spans="2:13" ht="12.75">
      <c r="B19" s="162" t="str">
        <f>'Ingredient Price Sheet'!L10</f>
        <v>Soybean Meal, 44% solvent</v>
      </c>
      <c r="C19" s="183">
        <f>'Ingredient Price Sheet'!M10</f>
        <v>0.3</v>
      </c>
      <c r="D19" s="68">
        <v>2.3</v>
      </c>
      <c r="E19" s="19"/>
      <c r="F19" s="19"/>
      <c r="G19" s="19"/>
      <c r="H19" s="19"/>
      <c r="I19" s="19">
        <v>2.3</v>
      </c>
      <c r="J19" s="19"/>
      <c r="K19" s="19"/>
      <c r="L19" s="19"/>
      <c r="M19" s="19"/>
    </row>
    <row r="20" spans="2:13" ht="12.75">
      <c r="B20" s="162" t="str">
        <f>'Ingredient Price Sheet'!L12</f>
        <v>Soybean Meal, 48% solvent</v>
      </c>
      <c r="C20" s="183">
        <f>'Ingredient Price Sheet'!M12</f>
        <v>0.3</v>
      </c>
      <c r="D20" s="68"/>
      <c r="E20" s="19">
        <v>1.9</v>
      </c>
      <c r="F20" s="19"/>
      <c r="G20" s="19"/>
      <c r="H20" s="24"/>
      <c r="I20" s="19"/>
      <c r="J20" s="19">
        <v>1.9</v>
      </c>
      <c r="K20" s="19"/>
      <c r="L20" s="19"/>
      <c r="M20" s="19"/>
    </row>
    <row r="21" spans="2:13" ht="12.75">
      <c r="B21" s="162" t="str">
        <f>'Ingredient Price Sheet'!L14</f>
        <v>Soybean Meal, expeller</v>
      </c>
      <c r="C21" s="183">
        <f>'Ingredient Price Sheet'!M14</f>
        <v>0.3</v>
      </c>
      <c r="D21" s="68"/>
      <c r="E21" s="19"/>
      <c r="F21" s="19">
        <v>1.2</v>
      </c>
      <c r="G21" s="19"/>
      <c r="H21" s="24"/>
      <c r="I21" s="19"/>
      <c r="J21" s="19"/>
      <c r="K21" s="19">
        <v>1.3</v>
      </c>
      <c r="L21" s="19"/>
      <c r="M21" s="19"/>
    </row>
    <row r="22" spans="2:13" ht="12.75">
      <c r="B22" s="162" t="str">
        <f>'Ingredient Price Sheet'!L16</f>
        <v>Soybean Meal, high heat</v>
      </c>
      <c r="C22" s="183">
        <f>'Ingredient Price Sheet'!M16</f>
        <v>0.3</v>
      </c>
      <c r="D22" s="118"/>
      <c r="E22" s="24"/>
      <c r="F22" s="24"/>
      <c r="G22" s="19">
        <v>1</v>
      </c>
      <c r="H22" s="24"/>
      <c r="I22" s="24"/>
      <c r="J22" s="24"/>
      <c r="K22" s="24"/>
      <c r="L22" s="19">
        <v>1</v>
      </c>
      <c r="M22" s="19"/>
    </row>
    <row r="23" spans="2:13" ht="12.75">
      <c r="B23" s="162" t="str">
        <f>'Ingredient Price Sheet'!L18</f>
        <v>Soybeans, raw, whole</v>
      </c>
      <c r="C23" s="183">
        <f>'Ingredient Price Sheet'!M18</f>
        <v>0.2</v>
      </c>
      <c r="D23" s="234"/>
      <c r="E23" s="52"/>
      <c r="F23" s="52"/>
      <c r="G23" s="52"/>
      <c r="H23" s="20">
        <v>2.1</v>
      </c>
      <c r="I23" s="52"/>
      <c r="J23" s="52"/>
      <c r="K23" s="52"/>
      <c r="L23" s="24"/>
      <c r="M23" s="19">
        <v>2.1</v>
      </c>
    </row>
    <row r="24" spans="2:13" ht="13.5" thickBot="1">
      <c r="B24" s="236" t="str">
        <f>'Ingredient Price Sheet'!L20</f>
        <v>Urea</v>
      </c>
      <c r="C24" s="184">
        <f>'Ingredient Price Sheet'!M20</f>
        <v>0.25</v>
      </c>
      <c r="D24" s="119"/>
      <c r="E24" s="23"/>
      <c r="F24" s="23">
        <v>0.15</v>
      </c>
      <c r="G24" s="23">
        <v>0.2</v>
      </c>
      <c r="H24" s="23">
        <v>0.08</v>
      </c>
      <c r="I24" s="23"/>
      <c r="J24" s="23">
        <v>0.125</v>
      </c>
      <c r="K24" s="23">
        <v>0.225</v>
      </c>
      <c r="L24" s="23">
        <v>0.25</v>
      </c>
      <c r="M24" s="23">
        <v>0.125</v>
      </c>
    </row>
    <row r="25" spans="2:14" ht="14.25" thickBot="1">
      <c r="B25" s="82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0.16</v>
      </c>
      <c r="E27" s="24">
        <v>0.16</v>
      </c>
      <c r="F27" s="24">
        <v>0.21</v>
      </c>
      <c r="G27" s="24">
        <v>0.21</v>
      </c>
      <c r="H27" s="24">
        <v>0.21</v>
      </c>
      <c r="I27" s="24">
        <v>0.16</v>
      </c>
      <c r="J27" s="24">
        <v>0.21</v>
      </c>
      <c r="K27" s="24">
        <v>0.21</v>
      </c>
      <c r="L27" s="24">
        <v>0.21</v>
      </c>
      <c r="M27" s="24">
        <v>0.21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/>
      <c r="E29" s="23"/>
      <c r="F29" s="23"/>
      <c r="G29" s="23"/>
      <c r="H29" s="23"/>
      <c r="I29" s="23"/>
      <c r="J29" s="23"/>
      <c r="K29" s="23"/>
      <c r="L29" s="23"/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0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59" t="s">
        <v>8</v>
      </c>
      <c r="C33" s="86" t="s">
        <v>38</v>
      </c>
      <c r="D33" s="67">
        <v>20.1</v>
      </c>
      <c r="E33" s="17">
        <v>20.1</v>
      </c>
      <c r="F33" s="17">
        <v>20.1</v>
      </c>
      <c r="G33" s="17">
        <v>20.1</v>
      </c>
      <c r="H33" s="17">
        <v>18.6</v>
      </c>
      <c r="I33" s="17">
        <v>20.1</v>
      </c>
      <c r="J33" s="17">
        <v>20.1</v>
      </c>
      <c r="K33" s="17">
        <v>20.1</v>
      </c>
      <c r="L33" s="17">
        <v>20.1</v>
      </c>
      <c r="M33" s="17">
        <v>18.6</v>
      </c>
    </row>
    <row r="34" spans="2:13" ht="12.75" customHeight="1">
      <c r="B34" s="22" t="s">
        <v>9</v>
      </c>
      <c r="C34" s="87" t="s">
        <v>35</v>
      </c>
      <c r="D34" s="68">
        <v>26.9</v>
      </c>
      <c r="E34" s="19">
        <v>26</v>
      </c>
      <c r="F34" s="19">
        <v>26</v>
      </c>
      <c r="G34" s="19">
        <v>25.5</v>
      </c>
      <c r="H34" s="19">
        <v>25.3</v>
      </c>
      <c r="I34" s="19">
        <v>27.4</v>
      </c>
      <c r="J34" s="19">
        <v>26.2</v>
      </c>
      <c r="K34" s="19">
        <v>26</v>
      </c>
      <c r="L34" s="19">
        <v>25.5</v>
      </c>
      <c r="M34" s="19">
        <v>25.2</v>
      </c>
    </row>
    <row r="35" spans="2:13" ht="12.75">
      <c r="B35" s="22" t="s">
        <v>10</v>
      </c>
      <c r="C35" s="87" t="s">
        <v>40</v>
      </c>
      <c r="D35" s="68">
        <v>25.1</v>
      </c>
      <c r="E35" s="19">
        <v>25.2</v>
      </c>
      <c r="F35" s="19">
        <v>25.2</v>
      </c>
      <c r="G35" s="19">
        <v>25.3</v>
      </c>
      <c r="H35" s="19">
        <v>21.2</v>
      </c>
      <c r="I35" s="19">
        <v>25.4</v>
      </c>
      <c r="J35" s="19">
        <v>25.3</v>
      </c>
      <c r="K35" s="19">
        <v>25.4</v>
      </c>
      <c r="L35" s="19">
        <v>25</v>
      </c>
      <c r="M35" s="19">
        <v>21</v>
      </c>
    </row>
    <row r="36" spans="2:13" ht="13.5" thickBot="1">
      <c r="B36" s="22" t="s">
        <v>11</v>
      </c>
      <c r="C36" s="88" t="s">
        <v>39</v>
      </c>
      <c r="D36" s="69">
        <v>109</v>
      </c>
      <c r="E36" s="20">
        <v>39</v>
      </c>
      <c r="F36" s="20">
        <v>34</v>
      </c>
      <c r="G36" s="20">
        <v>119</v>
      </c>
      <c r="H36" s="20">
        <v>124</v>
      </c>
      <c r="I36" s="20">
        <v>11</v>
      </c>
      <c r="J36" s="20">
        <v>115</v>
      </c>
      <c r="K36" s="20">
        <v>52</v>
      </c>
      <c r="L36" s="20">
        <v>73</v>
      </c>
      <c r="M36" s="20">
        <v>99</v>
      </c>
    </row>
    <row r="37" spans="2:13" ht="13.5" thickTop="1">
      <c r="B37" s="22" t="s">
        <v>12</v>
      </c>
      <c r="C37" s="89" t="s">
        <v>34</v>
      </c>
      <c r="D37" s="69">
        <v>8</v>
      </c>
      <c r="E37" s="20">
        <v>15</v>
      </c>
      <c r="F37" s="20">
        <v>13</v>
      </c>
      <c r="G37" s="20">
        <v>16</v>
      </c>
      <c r="H37" s="20">
        <v>13</v>
      </c>
      <c r="I37" s="20">
        <v>22</v>
      </c>
      <c r="J37" s="20">
        <v>18</v>
      </c>
      <c r="K37" s="20">
        <v>22</v>
      </c>
      <c r="L37" s="20">
        <v>1</v>
      </c>
      <c r="M37" s="20">
        <v>1</v>
      </c>
    </row>
    <row r="38" spans="2:13" ht="12.75">
      <c r="B38" s="36" t="s">
        <v>13</v>
      </c>
      <c r="C38" s="61" t="s">
        <v>35</v>
      </c>
      <c r="D38" s="68">
        <v>15.2</v>
      </c>
      <c r="E38" s="20">
        <v>14.9</v>
      </c>
      <c r="F38" s="20">
        <v>14.9</v>
      </c>
      <c r="G38" s="20">
        <v>15.3</v>
      </c>
      <c r="H38" s="20">
        <v>15</v>
      </c>
      <c r="I38" s="19">
        <v>14.8</v>
      </c>
      <c r="J38" s="19">
        <v>15.3</v>
      </c>
      <c r="K38" s="19">
        <v>15</v>
      </c>
      <c r="L38" s="19">
        <v>15</v>
      </c>
      <c r="M38" s="19">
        <v>14.8</v>
      </c>
    </row>
    <row r="39" spans="2:13" ht="12.75">
      <c r="B39" s="36" t="s">
        <v>61</v>
      </c>
      <c r="C39" s="61" t="s">
        <v>41</v>
      </c>
      <c r="D39" s="69">
        <v>10.6</v>
      </c>
      <c r="E39" s="20">
        <v>10.1</v>
      </c>
      <c r="F39" s="20">
        <v>10.1</v>
      </c>
      <c r="G39" s="19">
        <v>10.5</v>
      </c>
      <c r="H39" s="20">
        <v>11</v>
      </c>
      <c r="I39" s="19">
        <v>10.2</v>
      </c>
      <c r="J39" s="19">
        <v>10.6</v>
      </c>
      <c r="K39" s="19">
        <v>10.2</v>
      </c>
      <c r="L39" s="20">
        <v>10.3</v>
      </c>
      <c r="M39" s="19">
        <v>10.9</v>
      </c>
    </row>
    <row r="40" spans="2:13" ht="12.75">
      <c r="B40" s="36" t="s">
        <v>62</v>
      </c>
      <c r="C40" s="61" t="s">
        <v>32</v>
      </c>
      <c r="D40" s="69">
        <v>4.6</v>
      </c>
      <c r="E40" s="20">
        <v>4.8</v>
      </c>
      <c r="F40" s="20">
        <v>4.7</v>
      </c>
      <c r="G40" s="19">
        <v>4.8</v>
      </c>
      <c r="H40" s="19">
        <v>4</v>
      </c>
      <c r="I40" s="19">
        <v>4.6</v>
      </c>
      <c r="J40" s="20">
        <v>4.8</v>
      </c>
      <c r="K40" s="19">
        <v>4.8</v>
      </c>
      <c r="L40" s="20">
        <v>4.8</v>
      </c>
      <c r="M40" s="20">
        <v>3.9</v>
      </c>
    </row>
    <row r="41" spans="2:13" ht="13.5" thickBot="1">
      <c r="B41" s="22" t="s">
        <v>14</v>
      </c>
      <c r="C41" s="62" t="s">
        <v>42</v>
      </c>
      <c r="D41" s="69">
        <v>14</v>
      </c>
      <c r="E41" s="20">
        <v>16</v>
      </c>
      <c r="F41" s="20">
        <v>28</v>
      </c>
      <c r="G41" s="20">
        <v>28</v>
      </c>
      <c r="H41" s="20">
        <v>31</v>
      </c>
      <c r="I41" s="20">
        <v>14</v>
      </c>
      <c r="J41" s="20">
        <v>30</v>
      </c>
      <c r="K41" s="20">
        <v>30</v>
      </c>
      <c r="L41" s="20">
        <v>30</v>
      </c>
      <c r="M41" s="20">
        <v>33</v>
      </c>
    </row>
    <row r="42" spans="2:13" ht="13.5" thickTop="1">
      <c r="B42" s="22" t="s">
        <v>15</v>
      </c>
      <c r="C42" s="63" t="s">
        <v>36</v>
      </c>
      <c r="D42" s="69">
        <v>27</v>
      </c>
      <c r="E42" s="20">
        <v>25</v>
      </c>
      <c r="F42" s="20">
        <v>19</v>
      </c>
      <c r="G42" s="20">
        <v>18</v>
      </c>
      <c r="H42" s="20">
        <v>22</v>
      </c>
      <c r="I42" s="20" t="s">
        <v>187</v>
      </c>
      <c r="J42" s="20">
        <v>15</v>
      </c>
      <c r="K42" s="20">
        <v>13</v>
      </c>
      <c r="L42" s="20">
        <v>13</v>
      </c>
      <c r="M42" s="20">
        <v>17</v>
      </c>
    </row>
    <row r="43" spans="2:13" ht="12.75">
      <c r="B43" s="22" t="s">
        <v>63</v>
      </c>
      <c r="C43" s="64" t="s">
        <v>33</v>
      </c>
      <c r="D43" s="70">
        <v>37</v>
      </c>
      <c r="E43" s="21">
        <v>41</v>
      </c>
      <c r="F43" s="21">
        <v>40</v>
      </c>
      <c r="G43" s="21">
        <v>41</v>
      </c>
      <c r="H43" s="21">
        <v>39</v>
      </c>
      <c r="I43" s="21">
        <v>33</v>
      </c>
      <c r="J43" s="21">
        <v>36</v>
      </c>
      <c r="K43" s="21">
        <v>37</v>
      </c>
      <c r="L43" s="21">
        <v>38</v>
      </c>
      <c r="M43" s="21">
        <v>36</v>
      </c>
    </row>
    <row r="44" spans="2:13" ht="12.75">
      <c r="B44" s="22" t="s">
        <v>64</v>
      </c>
      <c r="C44" s="65" t="s">
        <v>44</v>
      </c>
      <c r="D44" s="70">
        <v>20</v>
      </c>
      <c r="E44" s="21">
        <v>23</v>
      </c>
      <c r="F44" s="21">
        <v>23</v>
      </c>
      <c r="G44" s="21">
        <v>23</v>
      </c>
      <c r="H44" s="21">
        <v>22</v>
      </c>
      <c r="I44" s="21">
        <v>18</v>
      </c>
      <c r="J44" s="21">
        <v>21</v>
      </c>
      <c r="K44" s="21">
        <v>21</v>
      </c>
      <c r="L44" s="21">
        <v>22</v>
      </c>
      <c r="M44" s="21">
        <v>21</v>
      </c>
    </row>
    <row r="45" spans="2:13" ht="13.5" thickBot="1">
      <c r="B45" s="58" t="s">
        <v>65</v>
      </c>
      <c r="C45" s="66" t="s">
        <v>45</v>
      </c>
      <c r="D45" s="71">
        <v>40</v>
      </c>
      <c r="E45" s="73">
        <v>36</v>
      </c>
      <c r="F45" s="73">
        <v>37</v>
      </c>
      <c r="G45" s="73">
        <v>37</v>
      </c>
      <c r="H45" s="73">
        <v>37</v>
      </c>
      <c r="I45" s="73">
        <v>45</v>
      </c>
      <c r="J45" s="73">
        <v>41</v>
      </c>
      <c r="K45" s="73">
        <v>40</v>
      </c>
      <c r="L45" s="73">
        <v>40</v>
      </c>
      <c r="M45" s="73">
        <v>40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>D35*$C46</f>
        <v>6.275</v>
      </c>
      <c r="E46" s="204">
        <f>E35*$C46</f>
        <v>6.3</v>
      </c>
      <c r="F46" s="204">
        <f>F35*$C46</f>
        <v>6.3</v>
      </c>
      <c r="G46" s="204">
        <f>G35*$C46</f>
        <v>6.325</v>
      </c>
      <c r="H46" s="204">
        <v>42</v>
      </c>
      <c r="I46" s="204">
        <f>I35*$C46</f>
        <v>6.35</v>
      </c>
      <c r="J46" s="204">
        <f>J35*$C46</f>
        <v>6.325</v>
      </c>
      <c r="K46" s="204">
        <f>K35*$C46</f>
        <v>6.35</v>
      </c>
      <c r="L46" s="204">
        <f>L35*$C46</f>
        <v>6.25</v>
      </c>
      <c r="M46" s="205">
        <f>M35*$C46</f>
        <v>5.25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 aca="true" t="shared" si="0" ref="D47:M47">$C13*D13+$C14*D14+$C15*D15+$C16*D16+$C17*D17+$C18*D18+$C19*D19+$C20*D20+$C21*D21+$C22*D22+$C23*D23+$C24*D24+$C26*D26+$C27*D27+$C28*D28+$C29*D29</f>
        <v>3.332</v>
      </c>
      <c r="E47" s="207">
        <f t="shared" si="0"/>
        <v>3.032</v>
      </c>
      <c r="F47" s="207">
        <f t="shared" si="0"/>
        <v>2.9644999999999997</v>
      </c>
      <c r="G47" s="207">
        <f t="shared" si="0"/>
        <v>2.9109999999999996</v>
      </c>
      <c r="H47" s="207">
        <f t="shared" si="0"/>
        <v>2.7809999999999997</v>
      </c>
      <c r="I47" s="207">
        <f t="shared" si="0"/>
        <v>3.3369999999999997</v>
      </c>
      <c r="J47" s="207">
        <f t="shared" si="0"/>
        <v>2.84225</v>
      </c>
      <c r="K47" s="207">
        <f t="shared" si="0"/>
        <v>2.73225</v>
      </c>
      <c r="L47" s="207">
        <f t="shared" si="0"/>
        <v>2.6694999999999998</v>
      </c>
      <c r="M47" s="208">
        <f t="shared" si="0"/>
        <v>2.55725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1" ref="D48:M48">D46-D47</f>
        <v>2.9430000000000005</v>
      </c>
      <c r="E48" s="210">
        <f t="shared" si="1"/>
        <v>3.268</v>
      </c>
      <c r="F48" s="210">
        <f t="shared" si="1"/>
        <v>3.3355</v>
      </c>
      <c r="G48" s="210">
        <f t="shared" si="1"/>
        <v>3.4140000000000006</v>
      </c>
      <c r="H48" s="210">
        <f t="shared" si="1"/>
        <v>39.219</v>
      </c>
      <c r="I48" s="210">
        <f t="shared" si="1"/>
        <v>3.013</v>
      </c>
      <c r="J48" s="210">
        <f t="shared" si="1"/>
        <v>3.4827500000000002</v>
      </c>
      <c r="K48" s="210">
        <f t="shared" si="1"/>
        <v>3.6177499999999996</v>
      </c>
      <c r="L48" s="210">
        <f t="shared" si="1"/>
        <v>3.5805000000000002</v>
      </c>
      <c r="M48" s="211">
        <f t="shared" si="1"/>
        <v>2.69275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2" ref="D49:M49">($C49*D35)-D47</f>
        <v>4.198</v>
      </c>
      <c r="E49" s="213">
        <f t="shared" si="2"/>
        <v>4.528</v>
      </c>
      <c r="F49" s="213">
        <f t="shared" si="2"/>
        <v>4.5954999999999995</v>
      </c>
      <c r="G49" s="213">
        <f t="shared" si="2"/>
        <v>4.679</v>
      </c>
      <c r="H49" s="213">
        <f t="shared" si="2"/>
        <v>3.5789999999999997</v>
      </c>
      <c r="I49" s="213">
        <f t="shared" si="2"/>
        <v>4.2829999999999995</v>
      </c>
      <c r="J49" s="213">
        <f t="shared" si="2"/>
        <v>4.74775</v>
      </c>
      <c r="K49" s="213">
        <f t="shared" si="2"/>
        <v>4.887749999999999</v>
      </c>
      <c r="L49" s="213">
        <f t="shared" si="2"/>
        <v>4.830500000000001</v>
      </c>
      <c r="M49" s="214">
        <f t="shared" si="2"/>
        <v>3.74275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1">
        <f ca="1">TODAY()</f>
        <v>37937</v>
      </c>
      <c r="C2" s="93" t="str">
        <f>'Forage Quality Demo'!C2</f>
        <v>Kosovo</v>
      </c>
      <c r="D2" s="268" t="s">
        <v>211</v>
      </c>
      <c r="E2" s="289"/>
      <c r="F2" s="289"/>
      <c r="G2" s="289"/>
      <c r="H2" s="289"/>
      <c r="I2" s="289"/>
      <c r="J2" s="289"/>
      <c r="K2" s="289"/>
      <c r="L2" s="289"/>
      <c r="M2" s="29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9" ht="19.5" thickBot="1" thickTop="1">
      <c r="B6" s="80" t="s">
        <v>50</v>
      </c>
      <c r="C6" s="33" t="s">
        <v>19</v>
      </c>
      <c r="D6" s="32" t="s">
        <v>296</v>
      </c>
      <c r="E6" s="2" t="s">
        <v>497</v>
      </c>
      <c r="F6" s="2" t="s">
        <v>498</v>
      </c>
      <c r="G6" s="5" t="s">
        <v>499</v>
      </c>
      <c r="H6" s="2" t="s">
        <v>500</v>
      </c>
      <c r="I6" s="32" t="s">
        <v>477</v>
      </c>
      <c r="J6" s="2" t="s">
        <v>495</v>
      </c>
      <c r="K6" s="2" t="s">
        <v>501</v>
      </c>
      <c r="L6" s="2" t="s">
        <v>502</v>
      </c>
      <c r="M6" s="2" t="s">
        <v>496</v>
      </c>
      <c r="N6" s="8">
        <v>11</v>
      </c>
      <c r="O6" s="42"/>
      <c r="P6" s="42"/>
      <c r="Q6" s="42"/>
      <c r="R6" s="42"/>
      <c r="S6" s="42"/>
    </row>
    <row r="7" spans="2:19" ht="3.75" customHeight="1" thickBot="1">
      <c r="B7" s="10"/>
      <c r="C7" s="10"/>
      <c r="D7" s="10"/>
      <c r="E7" s="10"/>
      <c r="F7" s="10"/>
      <c r="G7" s="10"/>
      <c r="H7" s="11"/>
      <c r="I7" s="10" t="s">
        <v>163</v>
      </c>
      <c r="J7" s="10"/>
      <c r="K7" s="10"/>
      <c r="L7" s="10"/>
      <c r="M7" s="10"/>
      <c r="O7" s="10"/>
      <c r="P7" s="10"/>
      <c r="Q7" s="10"/>
      <c r="R7" s="10"/>
      <c r="S7" s="10"/>
    </row>
    <row r="8" spans="2:19" ht="16.5" customHeight="1" thickBot="1" thickTop="1">
      <c r="B8" s="96" t="s">
        <v>0</v>
      </c>
      <c r="C8" s="27" t="s">
        <v>18</v>
      </c>
      <c r="D8" s="7" t="s">
        <v>178</v>
      </c>
      <c r="E8" s="117" t="s">
        <v>179</v>
      </c>
      <c r="F8" s="15" t="s">
        <v>180</v>
      </c>
      <c r="G8" s="15" t="s">
        <v>184</v>
      </c>
      <c r="H8" s="84" t="s">
        <v>181</v>
      </c>
      <c r="I8" s="7" t="s">
        <v>214</v>
      </c>
      <c r="J8" s="117" t="s">
        <v>215</v>
      </c>
      <c r="K8" s="15" t="s">
        <v>216</v>
      </c>
      <c r="L8" s="15" t="s">
        <v>217</v>
      </c>
      <c r="M8" s="84" t="s">
        <v>218</v>
      </c>
      <c r="O8" s="145"/>
      <c r="P8" s="146"/>
      <c r="Q8" s="147"/>
      <c r="R8" s="147"/>
      <c r="S8" s="148"/>
    </row>
    <row r="9" spans="2:19" ht="3.75" customHeight="1" thickBo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9"/>
      <c r="P9" s="9"/>
      <c r="Q9" s="9"/>
      <c r="R9" s="9"/>
      <c r="S9" s="9"/>
    </row>
    <row r="10" spans="2:19" ht="15" customHeight="1" thickBot="1" thickTop="1">
      <c r="B10" s="5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  <c r="O10" s="9"/>
      <c r="P10" s="9"/>
      <c r="Q10" s="9"/>
      <c r="R10" s="9"/>
      <c r="S10" s="9"/>
    </row>
    <row r="11" spans="2:19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  <c r="O11" s="9"/>
      <c r="P11" s="9"/>
      <c r="Q11" s="9"/>
      <c r="R11" s="9"/>
      <c r="S11" s="9"/>
    </row>
    <row r="12" spans="2:19" ht="15" thickBot="1">
      <c r="B12" s="281" t="s">
        <v>67</v>
      </c>
      <c r="C12" s="282"/>
      <c r="D12" s="144">
        <v>25</v>
      </c>
      <c r="E12" s="144">
        <v>25</v>
      </c>
      <c r="F12" s="144">
        <v>25</v>
      </c>
      <c r="G12" s="116">
        <v>25</v>
      </c>
      <c r="H12" s="116">
        <v>22</v>
      </c>
      <c r="I12" s="115">
        <v>25</v>
      </c>
      <c r="J12" s="116">
        <v>25</v>
      </c>
      <c r="K12" s="116">
        <v>25</v>
      </c>
      <c r="L12" s="116">
        <v>25</v>
      </c>
      <c r="M12" s="116">
        <v>21</v>
      </c>
      <c r="O12" s="149"/>
      <c r="P12" s="149"/>
      <c r="Q12" s="149"/>
      <c r="R12" s="9"/>
      <c r="S12" s="9"/>
    </row>
    <row r="13" spans="2:19" ht="13.5" thickTop="1">
      <c r="B13" s="235" t="str">
        <f>'Ingredient Price Sheet'!B28</f>
        <v>Corn Silage, mid-maturity</v>
      </c>
      <c r="C13" s="188">
        <f>'Ingredient Price Sheet'!C28</f>
        <v>0.03</v>
      </c>
      <c r="D13" s="143"/>
      <c r="E13" s="143"/>
      <c r="F13" s="143"/>
      <c r="G13" s="17"/>
      <c r="H13" s="135"/>
      <c r="I13" s="17">
        <v>20</v>
      </c>
      <c r="J13" s="17">
        <v>20</v>
      </c>
      <c r="K13" s="17">
        <v>20</v>
      </c>
      <c r="L13" s="17">
        <v>20</v>
      </c>
      <c r="M13" s="17">
        <v>20</v>
      </c>
      <c r="O13" s="150"/>
      <c r="P13" s="150"/>
      <c r="Q13" s="150"/>
      <c r="R13" s="9"/>
      <c r="S13" s="9"/>
    </row>
    <row r="14" spans="2:19" ht="12.75">
      <c r="B14" s="162" t="str">
        <f>'Ingredient Price Sheet'!B30</f>
        <v>Corn Silage, mature</v>
      </c>
      <c r="C14" s="183">
        <f>'Ingredient Price Sheet'!C30</f>
        <v>0.03</v>
      </c>
      <c r="D14" s="19">
        <v>20.1</v>
      </c>
      <c r="E14" s="19">
        <v>24.9</v>
      </c>
      <c r="F14" s="19">
        <v>25.9</v>
      </c>
      <c r="G14" s="19">
        <v>26.3</v>
      </c>
      <c r="H14" s="136">
        <v>21.6</v>
      </c>
      <c r="I14" s="19"/>
      <c r="J14" s="19"/>
      <c r="K14" s="19"/>
      <c r="L14" s="19"/>
      <c r="M14" s="19"/>
      <c r="O14" s="150"/>
      <c r="P14" s="150"/>
      <c r="Q14" s="150"/>
      <c r="R14" s="9"/>
      <c r="S14" s="9"/>
    </row>
    <row r="15" spans="2:19" ht="12.75">
      <c r="B15" s="162" t="str">
        <f>'Ingredient Price Sheet'!B22</f>
        <v>Legume Hay, mid-maturity</v>
      </c>
      <c r="C15" s="183">
        <f>'Ingredient Price Sheet'!C22</f>
        <v>0.125</v>
      </c>
      <c r="D15" s="19"/>
      <c r="E15" s="19"/>
      <c r="F15" s="19"/>
      <c r="G15" s="19"/>
      <c r="H15" s="136"/>
      <c r="I15" s="20">
        <v>3.3</v>
      </c>
      <c r="J15" s="20">
        <v>3</v>
      </c>
      <c r="K15" s="20">
        <v>3.1</v>
      </c>
      <c r="L15" s="19">
        <v>3.2</v>
      </c>
      <c r="M15" s="19">
        <v>2.5</v>
      </c>
      <c r="O15" s="151"/>
      <c r="P15" s="151"/>
      <c r="Q15" s="151"/>
      <c r="R15" s="9"/>
      <c r="S15" s="9"/>
    </row>
    <row r="16" spans="2:19" ht="12.75">
      <c r="B16" s="162" t="str">
        <f>'Ingredient Price Sheet'!B14</f>
        <v>Grass Hay, mid-maturity</v>
      </c>
      <c r="C16" s="183">
        <f>'Ingredient Price Sheet'!C14</f>
        <v>0.1</v>
      </c>
      <c r="D16" s="19"/>
      <c r="E16" s="19"/>
      <c r="F16" s="19"/>
      <c r="G16" s="19"/>
      <c r="H16" s="136"/>
      <c r="I16" s="20">
        <v>3.3</v>
      </c>
      <c r="J16" s="20">
        <v>3</v>
      </c>
      <c r="K16" s="20">
        <v>3.1</v>
      </c>
      <c r="L16" s="19">
        <v>3.2</v>
      </c>
      <c r="M16" s="19">
        <v>2.5</v>
      </c>
      <c r="O16" s="151"/>
      <c r="P16" s="151"/>
      <c r="Q16" s="151"/>
      <c r="R16" s="9"/>
      <c r="S16" s="9"/>
    </row>
    <row r="17" spans="2:19" ht="12.75">
      <c r="B17" s="162" t="str">
        <f>'Ingredient Price Sheet'!G18</f>
        <v>Corn Grain, ground</v>
      </c>
      <c r="C17" s="183">
        <f>'Ingredient Price Sheet'!H18</f>
        <v>0.18</v>
      </c>
      <c r="D17" s="19">
        <v>5</v>
      </c>
      <c r="E17" s="19">
        <v>4</v>
      </c>
      <c r="F17" s="19">
        <v>4</v>
      </c>
      <c r="G17" s="19">
        <v>4</v>
      </c>
      <c r="H17" s="136">
        <v>4</v>
      </c>
      <c r="I17" s="19">
        <v>6</v>
      </c>
      <c r="J17" s="19">
        <v>3.5</v>
      </c>
      <c r="K17" s="19">
        <v>3.6</v>
      </c>
      <c r="L17" s="19">
        <v>3.6</v>
      </c>
      <c r="M17" s="19">
        <v>3</v>
      </c>
      <c r="O17" s="150"/>
      <c r="P17" s="150"/>
      <c r="Q17" s="150"/>
      <c r="R17" s="9"/>
      <c r="S17" s="9"/>
    </row>
    <row r="18" spans="2:19" ht="12.75">
      <c r="B18" s="162" t="str">
        <f>'Ingredient Price Sheet'!G16</f>
        <v>Wheat Bran</v>
      </c>
      <c r="C18" s="183">
        <f>'Ingredient Price Sheet'!H16</f>
        <v>0.18</v>
      </c>
      <c r="D18" s="19">
        <v>5</v>
      </c>
      <c r="E18" s="19">
        <v>4</v>
      </c>
      <c r="F18" s="19">
        <v>4</v>
      </c>
      <c r="G18" s="19">
        <v>4</v>
      </c>
      <c r="H18" s="136">
        <v>4</v>
      </c>
      <c r="I18" s="19"/>
      <c r="J18" s="19">
        <v>3.5</v>
      </c>
      <c r="K18" s="19">
        <v>3.6</v>
      </c>
      <c r="L18" s="19">
        <v>3.6</v>
      </c>
      <c r="M18" s="19">
        <v>3</v>
      </c>
      <c r="O18" s="150"/>
      <c r="P18" s="150"/>
      <c r="Q18" s="150"/>
      <c r="R18" s="9"/>
      <c r="S18" s="9"/>
    </row>
    <row r="19" spans="2:19" ht="12.75">
      <c r="B19" s="162" t="str">
        <f>'Ingredient Price Sheet'!L10</f>
        <v>Soybean Meal, 44% solvent</v>
      </c>
      <c r="C19" s="183">
        <f>'Ingredient Price Sheet'!M10</f>
        <v>0.3</v>
      </c>
      <c r="D19" s="19">
        <v>2.3</v>
      </c>
      <c r="E19" s="19"/>
      <c r="F19" s="19"/>
      <c r="G19" s="19"/>
      <c r="H19" s="136"/>
      <c r="I19" s="19">
        <v>2.2</v>
      </c>
      <c r="J19" s="19"/>
      <c r="K19" s="19"/>
      <c r="L19" s="19"/>
      <c r="M19" s="19"/>
      <c r="O19" s="150"/>
      <c r="P19" s="150"/>
      <c r="Q19" s="150"/>
      <c r="R19" s="9"/>
      <c r="S19" s="9"/>
    </row>
    <row r="20" spans="2:19" ht="12.75">
      <c r="B20" s="162" t="str">
        <f>'Ingredient Price Sheet'!L12</f>
        <v>Soybean Meal, 48% solvent</v>
      </c>
      <c r="C20" s="183">
        <f>'Ingredient Price Sheet'!M12</f>
        <v>0.3</v>
      </c>
      <c r="D20" s="19"/>
      <c r="E20" s="19">
        <v>1.7</v>
      </c>
      <c r="F20" s="19"/>
      <c r="G20" s="19"/>
      <c r="H20" s="136"/>
      <c r="I20" s="19"/>
      <c r="J20" s="19">
        <v>1.8</v>
      </c>
      <c r="K20" s="19"/>
      <c r="L20" s="19"/>
      <c r="M20" s="19"/>
      <c r="O20" s="150"/>
      <c r="P20" s="150"/>
      <c r="Q20" s="150"/>
      <c r="R20" s="9"/>
      <c r="S20" s="9"/>
    </row>
    <row r="21" spans="2:19" ht="12.75">
      <c r="B21" s="162" t="str">
        <f>'Ingredient Price Sheet'!L14</f>
        <v>Soybean Meal, expeller</v>
      </c>
      <c r="C21" s="183">
        <f>'Ingredient Price Sheet'!M14</f>
        <v>0.3</v>
      </c>
      <c r="D21" s="19"/>
      <c r="E21" s="19"/>
      <c r="F21" s="19">
        <v>1.1</v>
      </c>
      <c r="G21" s="19"/>
      <c r="H21" s="137"/>
      <c r="I21" s="19"/>
      <c r="J21" s="19"/>
      <c r="K21" s="19">
        <v>1.2</v>
      </c>
      <c r="L21" s="19"/>
      <c r="M21" s="19"/>
      <c r="O21" s="150"/>
      <c r="P21" s="150"/>
      <c r="Q21" s="150"/>
      <c r="R21" s="9"/>
      <c r="S21" s="9"/>
    </row>
    <row r="22" spans="2:19" ht="12.75">
      <c r="B22" s="162" t="str">
        <f>'Ingredient Price Sheet'!L16</f>
        <v>Soybean Meal, high heat</v>
      </c>
      <c r="C22" s="183">
        <f>'Ingredient Price Sheet'!M16</f>
        <v>0.3</v>
      </c>
      <c r="D22" s="24"/>
      <c r="E22" s="24"/>
      <c r="F22" s="24"/>
      <c r="G22" s="19">
        <v>0.9</v>
      </c>
      <c r="H22" s="137"/>
      <c r="I22" s="24"/>
      <c r="J22" s="24"/>
      <c r="K22" s="24"/>
      <c r="L22" s="19">
        <v>1</v>
      </c>
      <c r="M22" s="19"/>
      <c r="O22" s="29"/>
      <c r="P22" s="29"/>
      <c r="Q22" s="29"/>
      <c r="R22" s="9"/>
      <c r="S22" s="9"/>
    </row>
    <row r="23" spans="2:19" ht="12.75">
      <c r="B23" s="162" t="str">
        <f>'Ingredient Price Sheet'!L18</f>
        <v>Soybeans, raw, whole</v>
      </c>
      <c r="C23" s="183">
        <f>'Ingredient Price Sheet'!M18</f>
        <v>0.2</v>
      </c>
      <c r="D23" s="24"/>
      <c r="E23" s="24"/>
      <c r="F23" s="24"/>
      <c r="G23" s="24"/>
      <c r="H23" s="136">
        <v>2.1</v>
      </c>
      <c r="I23" s="19"/>
      <c r="J23" s="19"/>
      <c r="K23" s="19"/>
      <c r="L23" s="19"/>
      <c r="M23" s="19">
        <v>2.1</v>
      </c>
      <c r="O23" s="29"/>
      <c r="P23" s="29"/>
      <c r="Q23" s="29"/>
      <c r="R23" s="9"/>
      <c r="S23" s="9"/>
    </row>
    <row r="24" spans="2:19" ht="13.5" thickBot="1">
      <c r="B24" s="236" t="str">
        <f>'Ingredient Price Sheet'!L20</f>
        <v>Urea</v>
      </c>
      <c r="C24" s="184">
        <f>'Ingredient Price Sheet'!M20</f>
        <v>0.25</v>
      </c>
      <c r="D24" s="23"/>
      <c r="E24" s="23">
        <v>0.125</v>
      </c>
      <c r="F24" s="23">
        <v>0.225</v>
      </c>
      <c r="G24" s="23">
        <v>0.25</v>
      </c>
      <c r="H24" s="138">
        <v>0.125</v>
      </c>
      <c r="I24" s="23"/>
      <c r="J24" s="23"/>
      <c r="K24" s="23">
        <v>0.075</v>
      </c>
      <c r="L24" s="23">
        <v>0.1</v>
      </c>
      <c r="M24" s="23"/>
      <c r="O24" s="29"/>
      <c r="P24" s="29"/>
      <c r="Q24" s="29"/>
      <c r="R24" s="9"/>
      <c r="S24" s="9"/>
    </row>
    <row r="25" spans="2:19" ht="14.25" thickBot="1">
      <c r="B25" s="82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  <c r="O25" s="9"/>
      <c r="P25" s="9"/>
      <c r="Q25" s="9"/>
      <c r="R25" s="9"/>
      <c r="S25" s="9"/>
    </row>
    <row r="26" spans="2:19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8">
        <v>0.02</v>
      </c>
      <c r="J26" s="39">
        <v>0.02</v>
      </c>
      <c r="K26" s="39">
        <v>0.02</v>
      </c>
      <c r="L26" s="39">
        <v>0.02</v>
      </c>
      <c r="M26" s="39">
        <v>0.02</v>
      </c>
      <c r="O26" s="29"/>
      <c r="P26" s="29"/>
      <c r="Q26" s="29"/>
      <c r="R26" s="9"/>
      <c r="S26" s="9"/>
    </row>
    <row r="27" spans="2:19" ht="12.75">
      <c r="B27" s="22" t="s">
        <v>5</v>
      </c>
      <c r="C27" s="183">
        <f>'Forage Quality Demo'!C27</f>
        <v>0.1</v>
      </c>
      <c r="D27" s="34">
        <v>0.16</v>
      </c>
      <c r="E27" s="24">
        <v>0.21</v>
      </c>
      <c r="F27" s="24">
        <v>0.21</v>
      </c>
      <c r="G27" s="24">
        <v>0.21</v>
      </c>
      <c r="H27" s="24">
        <v>0.21</v>
      </c>
      <c r="I27" s="34">
        <v>0.1</v>
      </c>
      <c r="J27" s="24">
        <v>0.21</v>
      </c>
      <c r="K27" s="24">
        <v>0.21</v>
      </c>
      <c r="L27" s="24">
        <v>0.21</v>
      </c>
      <c r="M27" s="24">
        <v>0.21</v>
      </c>
      <c r="O27" s="29"/>
      <c r="P27" s="29"/>
      <c r="Q27" s="29"/>
      <c r="R27" s="9"/>
      <c r="S27" s="9"/>
    </row>
    <row r="28" spans="2:19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34">
        <v>0.12</v>
      </c>
      <c r="J28" s="24">
        <v>0.12</v>
      </c>
      <c r="K28" s="24">
        <v>0.12</v>
      </c>
      <c r="L28" s="24">
        <v>0.12</v>
      </c>
      <c r="M28" s="24">
        <v>0.12</v>
      </c>
      <c r="O28" s="29"/>
      <c r="P28" s="29"/>
      <c r="Q28" s="29"/>
      <c r="R28" s="9"/>
      <c r="S28" s="9"/>
    </row>
    <row r="29" spans="2:19" ht="12.75" customHeight="1" thickBot="1">
      <c r="B29" s="25" t="s">
        <v>7</v>
      </c>
      <c r="C29" s="184">
        <f>'Forage Quality Demo'!C29</f>
        <v>0.3</v>
      </c>
      <c r="D29" s="37"/>
      <c r="E29" s="23"/>
      <c r="F29" s="23"/>
      <c r="G29" s="23"/>
      <c r="H29" s="23"/>
      <c r="I29" s="37">
        <v>0.11</v>
      </c>
      <c r="J29" s="23"/>
      <c r="K29" s="23"/>
      <c r="L29" s="23"/>
      <c r="M29" s="23"/>
      <c r="O29" s="29"/>
      <c r="P29" s="29"/>
      <c r="Q29" s="29"/>
      <c r="R29" s="9"/>
      <c r="S29" s="9"/>
    </row>
    <row r="30" spans="2:19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  <c r="O30" s="9"/>
      <c r="P30" s="9"/>
      <c r="Q30" s="9"/>
      <c r="R30" s="9"/>
      <c r="S30" s="9"/>
    </row>
    <row r="31" spans="2:19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  <c r="O31" s="9"/>
      <c r="P31" s="9"/>
      <c r="Q31" s="9"/>
      <c r="R31" s="9"/>
      <c r="S31" s="9"/>
    </row>
    <row r="32" spans="2:19" ht="3.75" customHeight="1" thickBot="1">
      <c r="B32" s="6"/>
      <c r="C32" s="60"/>
      <c r="D32" s="6"/>
      <c r="E32" s="6"/>
      <c r="F32" s="6"/>
      <c r="G32" s="6"/>
      <c r="H32" s="6"/>
      <c r="I32" s="6"/>
      <c r="J32" s="6"/>
      <c r="K32" s="6"/>
      <c r="L32" s="6"/>
      <c r="M32" s="6"/>
      <c r="O32" s="9"/>
      <c r="P32" s="9"/>
      <c r="Q32" s="9"/>
      <c r="R32" s="9"/>
      <c r="S32" s="9"/>
    </row>
    <row r="33" spans="2:19" ht="13.5" thickTop="1">
      <c r="B33" s="59" t="s">
        <v>8</v>
      </c>
      <c r="C33" s="86" t="s">
        <v>38</v>
      </c>
      <c r="D33" s="17">
        <v>20.1</v>
      </c>
      <c r="E33" s="17">
        <v>20.1</v>
      </c>
      <c r="F33" s="17">
        <v>20.1</v>
      </c>
      <c r="G33" s="17">
        <v>20.1</v>
      </c>
      <c r="H33" s="135">
        <v>19</v>
      </c>
      <c r="I33" s="17">
        <v>20.1</v>
      </c>
      <c r="J33" s="17">
        <v>20.1</v>
      </c>
      <c r="K33" s="17">
        <v>20.1</v>
      </c>
      <c r="L33" s="17">
        <v>20.1</v>
      </c>
      <c r="M33" s="17">
        <v>18.6</v>
      </c>
      <c r="O33" s="150"/>
      <c r="P33" s="150"/>
      <c r="Q33" s="150"/>
      <c r="R33" s="9"/>
      <c r="S33" s="9"/>
    </row>
    <row r="34" spans="2:19" ht="12.75" customHeight="1">
      <c r="B34" s="22" t="s">
        <v>9</v>
      </c>
      <c r="C34" s="87" t="s">
        <v>35</v>
      </c>
      <c r="D34" s="19">
        <v>26.8</v>
      </c>
      <c r="E34" s="19">
        <v>25.9</v>
      </c>
      <c r="F34" s="19">
        <v>25.6</v>
      </c>
      <c r="G34" s="19">
        <v>25.2</v>
      </c>
      <c r="H34" s="136">
        <v>25.7</v>
      </c>
      <c r="I34" s="19">
        <v>26.4</v>
      </c>
      <c r="J34" s="19">
        <v>26.1</v>
      </c>
      <c r="K34" s="19">
        <v>25.8</v>
      </c>
      <c r="L34" s="19">
        <v>25.5</v>
      </c>
      <c r="M34" s="19">
        <v>24.9</v>
      </c>
      <c r="O34" s="150"/>
      <c r="P34" s="150"/>
      <c r="Q34" s="150"/>
      <c r="R34" s="9"/>
      <c r="S34" s="9"/>
    </row>
    <row r="35" spans="2:19" ht="12.75">
      <c r="B35" s="22" t="s">
        <v>10</v>
      </c>
      <c r="C35" s="87" t="s">
        <v>40</v>
      </c>
      <c r="D35" s="19">
        <v>25.2</v>
      </c>
      <c r="E35" s="19">
        <v>25.3</v>
      </c>
      <c r="F35" s="19">
        <v>25.1</v>
      </c>
      <c r="G35" s="19">
        <v>25.1</v>
      </c>
      <c r="H35" s="136">
        <v>22</v>
      </c>
      <c r="I35" s="19">
        <v>25.3</v>
      </c>
      <c r="J35" s="19">
        <v>25.3</v>
      </c>
      <c r="K35" s="19">
        <v>25.2</v>
      </c>
      <c r="L35" s="19">
        <v>25.3</v>
      </c>
      <c r="M35" s="19">
        <v>21</v>
      </c>
      <c r="O35" s="150"/>
      <c r="P35" s="150"/>
      <c r="Q35" s="150"/>
      <c r="R35" s="9"/>
      <c r="S35" s="9"/>
    </row>
    <row r="36" spans="2:19" ht="13.5" thickBot="1">
      <c r="B36" s="22" t="s">
        <v>11</v>
      </c>
      <c r="C36" s="88" t="s">
        <v>39</v>
      </c>
      <c r="D36" s="20">
        <v>-32</v>
      </c>
      <c r="E36" s="20">
        <v>78</v>
      </c>
      <c r="F36" s="20">
        <v>43</v>
      </c>
      <c r="G36" s="20">
        <v>66</v>
      </c>
      <c r="H36" s="139">
        <v>99</v>
      </c>
      <c r="I36" s="20">
        <v>50</v>
      </c>
      <c r="J36" s="20">
        <v>190</v>
      </c>
      <c r="K36" s="20">
        <v>95</v>
      </c>
      <c r="L36" s="20">
        <v>110</v>
      </c>
      <c r="M36" s="20">
        <v>9</v>
      </c>
      <c r="O36" s="147"/>
      <c r="P36" s="147"/>
      <c r="Q36" s="147"/>
      <c r="R36" s="9"/>
      <c r="S36" s="9"/>
    </row>
    <row r="37" spans="2:19" ht="13.5" thickTop="1">
      <c r="B37" s="22" t="s">
        <v>12</v>
      </c>
      <c r="C37" s="89" t="s">
        <v>34</v>
      </c>
      <c r="D37" s="20">
        <v>14</v>
      </c>
      <c r="E37" s="20">
        <v>19</v>
      </c>
      <c r="F37" s="20">
        <v>7</v>
      </c>
      <c r="G37" s="20">
        <v>8</v>
      </c>
      <c r="H37" s="139">
        <v>2</v>
      </c>
      <c r="I37" s="20">
        <v>50</v>
      </c>
      <c r="J37" s="20">
        <v>18</v>
      </c>
      <c r="K37" s="20">
        <v>10</v>
      </c>
      <c r="L37" s="20">
        <v>20</v>
      </c>
      <c r="M37" s="20">
        <v>-1</v>
      </c>
      <c r="O37" s="147"/>
      <c r="P37" s="147"/>
      <c r="Q37" s="147"/>
      <c r="R37" s="9"/>
      <c r="S37" s="9"/>
    </row>
    <row r="38" spans="2:19" ht="12.75">
      <c r="B38" s="36" t="s">
        <v>13</v>
      </c>
      <c r="C38" s="61" t="s">
        <v>35</v>
      </c>
      <c r="D38" s="19">
        <v>14.7</v>
      </c>
      <c r="E38" s="20">
        <v>15.2</v>
      </c>
      <c r="F38" s="20">
        <v>14.9</v>
      </c>
      <c r="G38" s="20">
        <v>15</v>
      </c>
      <c r="H38" s="139">
        <v>15</v>
      </c>
      <c r="I38" s="19">
        <v>16</v>
      </c>
      <c r="J38" s="20">
        <v>15.7</v>
      </c>
      <c r="K38" s="20">
        <v>15.2</v>
      </c>
      <c r="L38" s="19">
        <v>15.3</v>
      </c>
      <c r="M38" s="19">
        <v>14.8</v>
      </c>
      <c r="O38" s="150"/>
      <c r="P38" s="147"/>
      <c r="Q38" s="147"/>
      <c r="R38" s="9"/>
      <c r="S38" s="9"/>
    </row>
    <row r="39" spans="2:19" ht="12.75">
      <c r="B39" s="36" t="s">
        <v>61</v>
      </c>
      <c r="C39" s="61" t="s">
        <v>41</v>
      </c>
      <c r="D39" s="20">
        <v>9.9</v>
      </c>
      <c r="E39" s="20">
        <v>10.3</v>
      </c>
      <c r="F39" s="20">
        <v>10.1</v>
      </c>
      <c r="G39" s="19">
        <v>10.2</v>
      </c>
      <c r="H39" s="139">
        <v>10.8</v>
      </c>
      <c r="I39" s="20">
        <v>15</v>
      </c>
      <c r="J39" s="20">
        <v>10.8</v>
      </c>
      <c r="K39" s="20">
        <v>10.4</v>
      </c>
      <c r="L39" s="20">
        <v>10.4</v>
      </c>
      <c r="M39" s="19">
        <v>10.7</v>
      </c>
      <c r="O39" s="147"/>
      <c r="P39" s="147"/>
      <c r="Q39" s="147"/>
      <c r="R39" s="9"/>
      <c r="S39" s="9"/>
    </row>
    <row r="40" spans="2:19" ht="12.75">
      <c r="B40" s="36" t="s">
        <v>62</v>
      </c>
      <c r="C40" s="61" t="s">
        <v>32</v>
      </c>
      <c r="D40" s="20">
        <v>4.8</v>
      </c>
      <c r="E40" s="20">
        <v>4.8</v>
      </c>
      <c r="F40" s="20">
        <v>4.8</v>
      </c>
      <c r="G40" s="19">
        <v>4.9</v>
      </c>
      <c r="H40" s="136">
        <v>4.2</v>
      </c>
      <c r="I40" s="20">
        <v>10</v>
      </c>
      <c r="J40" s="20">
        <v>4.9</v>
      </c>
      <c r="K40" s="20">
        <v>4.9</v>
      </c>
      <c r="L40" s="20">
        <v>5</v>
      </c>
      <c r="M40" s="20">
        <v>4.1</v>
      </c>
      <c r="O40" s="147"/>
      <c r="P40" s="147"/>
      <c r="Q40" s="147"/>
      <c r="R40" s="9"/>
      <c r="S40" s="9"/>
    </row>
    <row r="41" spans="2:19" ht="13.5" thickBot="1">
      <c r="B41" s="22" t="s">
        <v>14</v>
      </c>
      <c r="C41" s="62" t="s">
        <v>42</v>
      </c>
      <c r="D41" s="20">
        <v>13</v>
      </c>
      <c r="E41" s="20">
        <v>26</v>
      </c>
      <c r="F41" s="20">
        <v>26</v>
      </c>
      <c r="G41" s="20">
        <v>26</v>
      </c>
      <c r="H41" s="139">
        <v>29</v>
      </c>
      <c r="I41" s="20">
        <v>4.8</v>
      </c>
      <c r="J41" s="20">
        <v>10</v>
      </c>
      <c r="K41" s="20">
        <v>33</v>
      </c>
      <c r="L41" s="20">
        <v>36</v>
      </c>
      <c r="M41" s="20">
        <v>38</v>
      </c>
      <c r="O41" s="147"/>
      <c r="P41" s="147"/>
      <c r="Q41" s="147"/>
      <c r="R41" s="9"/>
      <c r="S41" s="9"/>
    </row>
    <row r="42" spans="2:19" ht="13.5" thickTop="1">
      <c r="B42" s="22" t="s">
        <v>15</v>
      </c>
      <c r="C42" s="63" t="s">
        <v>36</v>
      </c>
      <c r="D42" s="20">
        <v>28</v>
      </c>
      <c r="E42" s="20">
        <v>20</v>
      </c>
      <c r="F42" s="20">
        <v>18</v>
      </c>
      <c r="G42" s="20">
        <v>18</v>
      </c>
      <c r="H42" s="139">
        <v>22</v>
      </c>
      <c r="I42" s="20">
        <v>28</v>
      </c>
      <c r="J42" s="20">
        <v>19</v>
      </c>
      <c r="K42" s="20">
        <v>17</v>
      </c>
      <c r="L42" s="20">
        <v>17</v>
      </c>
      <c r="M42" s="20">
        <v>17</v>
      </c>
      <c r="O42" s="147"/>
      <c r="P42" s="147"/>
      <c r="Q42" s="147"/>
      <c r="R42" s="9"/>
      <c r="S42" s="9"/>
    </row>
    <row r="43" spans="2:19" ht="12.75">
      <c r="B43" s="22" t="s">
        <v>63</v>
      </c>
      <c r="C43" s="64" t="s">
        <v>33</v>
      </c>
      <c r="D43" s="21">
        <v>32.7</v>
      </c>
      <c r="E43" s="21">
        <v>34</v>
      </c>
      <c r="F43" s="21">
        <v>36</v>
      </c>
      <c r="G43" s="21">
        <v>36</v>
      </c>
      <c r="H43" s="140">
        <v>34</v>
      </c>
      <c r="I43" s="21">
        <v>16</v>
      </c>
      <c r="J43" s="21">
        <v>37</v>
      </c>
      <c r="K43" s="21">
        <v>38</v>
      </c>
      <c r="L43" s="21">
        <v>39</v>
      </c>
      <c r="M43" s="21">
        <v>37</v>
      </c>
      <c r="O43" s="152"/>
      <c r="P43" s="152"/>
      <c r="Q43" s="152"/>
      <c r="R43" s="9"/>
      <c r="S43" s="9"/>
    </row>
    <row r="44" spans="2:19" ht="12.75">
      <c r="B44" s="22" t="s">
        <v>64</v>
      </c>
      <c r="C44" s="65" t="s">
        <v>44</v>
      </c>
      <c r="D44" s="21">
        <v>17.4</v>
      </c>
      <c r="E44" s="21">
        <v>19</v>
      </c>
      <c r="F44" s="21">
        <v>20</v>
      </c>
      <c r="G44" s="21">
        <v>20</v>
      </c>
      <c r="H44" s="140">
        <v>19</v>
      </c>
      <c r="I44" s="21">
        <v>33</v>
      </c>
      <c r="J44" s="21">
        <v>32</v>
      </c>
      <c r="K44" s="21">
        <v>23</v>
      </c>
      <c r="L44" s="21">
        <v>23</v>
      </c>
      <c r="M44" s="21">
        <v>22</v>
      </c>
      <c r="O44" s="152"/>
      <c r="P44" s="152"/>
      <c r="Q44" s="152"/>
      <c r="R44" s="9"/>
      <c r="S44" s="9"/>
    </row>
    <row r="45" spans="2:19" ht="13.5" thickBot="1">
      <c r="B45" s="58" t="s">
        <v>65</v>
      </c>
      <c r="C45" s="66" t="s">
        <v>45</v>
      </c>
      <c r="D45" s="73">
        <v>45</v>
      </c>
      <c r="E45" s="73">
        <v>43</v>
      </c>
      <c r="F45" s="73">
        <v>42</v>
      </c>
      <c r="G45" s="73">
        <v>42</v>
      </c>
      <c r="H45" s="141">
        <v>42</v>
      </c>
      <c r="I45" s="169">
        <v>21</v>
      </c>
      <c r="J45" s="73">
        <v>39</v>
      </c>
      <c r="K45" s="73">
        <v>38</v>
      </c>
      <c r="L45" s="73">
        <v>39</v>
      </c>
      <c r="M45" s="73">
        <v>38</v>
      </c>
      <c r="O45" s="152"/>
      <c r="P45" s="152"/>
      <c r="Q45" s="152"/>
      <c r="R45" s="9"/>
      <c r="S45" s="9"/>
    </row>
    <row r="46" spans="2:13" ht="15.75" customHeight="1" thickBot="1" thickTop="1">
      <c r="B46" s="99" t="str">
        <f>'Forage Quality Demo'!B46</f>
        <v>Euros/Liter Milk//Milk Income</v>
      </c>
      <c r="C46" s="219">
        <f>'Forage Quality Demo'!C46</f>
        <v>0.25</v>
      </c>
      <c r="D46" s="204">
        <f aca="true" t="shared" si="0" ref="D46:M46">D35*$C46</f>
        <v>6.3</v>
      </c>
      <c r="E46" s="204">
        <f t="shared" si="0"/>
        <v>6.325</v>
      </c>
      <c r="F46" s="204">
        <f t="shared" si="0"/>
        <v>6.275</v>
      </c>
      <c r="G46" s="204">
        <f t="shared" si="0"/>
        <v>6.275</v>
      </c>
      <c r="H46" s="204">
        <f t="shared" si="0"/>
        <v>5.5</v>
      </c>
      <c r="I46" s="215">
        <f t="shared" si="0"/>
        <v>6.325</v>
      </c>
      <c r="J46" s="204">
        <f t="shared" si="0"/>
        <v>6.325</v>
      </c>
      <c r="K46" s="204">
        <f t="shared" si="0"/>
        <v>6.3</v>
      </c>
      <c r="L46" s="204">
        <f t="shared" si="0"/>
        <v>6.325</v>
      </c>
      <c r="M46" s="205">
        <f t="shared" si="0"/>
        <v>5.25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 aca="true" t="shared" si="1" ref="D47:M47">$C13*D13+$C14*D14+$C15*D15+$C16*D16+$C17*D17+$C18*D18+$C19*D19+$C20*D20+$C21*D21+$C22*D22+$C23*D23+$C24*D24+$C26*D26+$C27*D27+$C28*D28+$C29*D29</f>
        <v>3.1809999999999996</v>
      </c>
      <c r="E47" s="207">
        <f t="shared" si="1"/>
        <v>2.82125</v>
      </c>
      <c r="F47" s="207">
        <f t="shared" si="1"/>
        <v>2.6962499999999996</v>
      </c>
      <c r="G47" s="207">
        <f t="shared" si="1"/>
        <v>2.6545</v>
      </c>
      <c r="H47" s="207">
        <f t="shared" si="1"/>
        <v>2.63225</v>
      </c>
      <c r="I47" s="207">
        <f t="shared" si="1"/>
        <v>3.1975000000000002</v>
      </c>
      <c r="J47" s="207">
        <f t="shared" si="1"/>
        <v>3.1679999999999997</v>
      </c>
      <c r="K47" s="207">
        <f t="shared" si="1"/>
        <v>3.06525</v>
      </c>
      <c r="L47" s="207">
        <f t="shared" si="1"/>
        <v>3.034</v>
      </c>
      <c r="M47" s="208">
        <f t="shared" si="1"/>
        <v>2.7555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3.119</v>
      </c>
      <c r="E48" s="210">
        <f t="shared" si="2"/>
        <v>3.50375</v>
      </c>
      <c r="F48" s="210">
        <f t="shared" si="2"/>
        <v>3.5787500000000008</v>
      </c>
      <c r="G48" s="210">
        <f t="shared" si="2"/>
        <v>3.6205000000000003</v>
      </c>
      <c r="H48" s="210">
        <f t="shared" si="2"/>
        <v>2.86775</v>
      </c>
      <c r="I48" s="210">
        <f t="shared" si="2"/>
        <v>3.1275</v>
      </c>
      <c r="J48" s="210">
        <f t="shared" si="2"/>
        <v>3.1570000000000005</v>
      </c>
      <c r="K48" s="210">
        <f t="shared" si="2"/>
        <v>3.23475</v>
      </c>
      <c r="L48" s="210">
        <f t="shared" si="2"/>
        <v>3.2910000000000004</v>
      </c>
      <c r="M48" s="211">
        <f t="shared" si="2"/>
        <v>2.4945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4.379</v>
      </c>
      <c r="E49" s="213">
        <f t="shared" si="3"/>
        <v>4.76875</v>
      </c>
      <c r="F49" s="213">
        <f t="shared" si="3"/>
        <v>4.83375</v>
      </c>
      <c r="G49" s="213">
        <f t="shared" si="3"/>
        <v>4.875500000000001</v>
      </c>
      <c r="H49" s="213">
        <f t="shared" si="3"/>
        <v>3.9677499999999997</v>
      </c>
      <c r="I49" s="213">
        <f t="shared" si="3"/>
        <v>4.3925</v>
      </c>
      <c r="J49" s="213">
        <f t="shared" si="3"/>
        <v>4.422000000000001</v>
      </c>
      <c r="K49" s="213">
        <f t="shared" si="3"/>
        <v>4.49475</v>
      </c>
      <c r="L49" s="213">
        <f t="shared" si="3"/>
        <v>4.556</v>
      </c>
      <c r="M49" s="214">
        <f t="shared" si="3"/>
        <v>3.5444999999999998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1">
        <f ca="1">TODAY()</f>
        <v>37937</v>
      </c>
      <c r="C2" s="93" t="str">
        <f>'Forage Quality Demo'!C2</f>
        <v>Kosovo</v>
      </c>
      <c r="D2" s="268" t="s">
        <v>209</v>
      </c>
      <c r="E2" s="289"/>
      <c r="F2" s="289"/>
      <c r="G2" s="289"/>
      <c r="H2" s="289"/>
      <c r="I2" s="289"/>
      <c r="J2" s="289"/>
      <c r="K2" s="289"/>
      <c r="L2" s="289"/>
      <c r="M2" s="29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478</v>
      </c>
      <c r="E6" s="2" t="s">
        <v>503</v>
      </c>
      <c r="F6" s="2" t="s">
        <v>504</v>
      </c>
      <c r="G6" s="2" t="s">
        <v>505</v>
      </c>
      <c r="H6" s="2" t="s">
        <v>506</v>
      </c>
      <c r="I6" s="32" t="s">
        <v>145</v>
      </c>
      <c r="J6" s="2" t="s">
        <v>169</v>
      </c>
      <c r="K6" s="2" t="s">
        <v>171</v>
      </c>
      <c r="L6" s="5" t="s">
        <v>288</v>
      </c>
      <c r="M6" s="2" t="s">
        <v>507</v>
      </c>
      <c r="N6" s="8">
        <v>11</v>
      </c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2:13" ht="16.5" customHeight="1" thickBot="1" thickTop="1">
      <c r="B8" s="96" t="s">
        <v>0</v>
      </c>
      <c r="C8" s="27" t="s">
        <v>18</v>
      </c>
      <c r="D8" s="111" t="s">
        <v>219</v>
      </c>
      <c r="E8" s="12" t="s">
        <v>192</v>
      </c>
      <c r="F8" s="12" t="s">
        <v>193</v>
      </c>
      <c r="G8" s="12" t="s">
        <v>194</v>
      </c>
      <c r="H8" s="114" t="s">
        <v>195</v>
      </c>
      <c r="I8" s="111" t="s">
        <v>198</v>
      </c>
      <c r="J8" s="12" t="s">
        <v>199</v>
      </c>
      <c r="K8" s="12" t="s">
        <v>200</v>
      </c>
      <c r="L8" s="12" t="s">
        <v>201</v>
      </c>
      <c r="M8" s="114" t="s">
        <v>202</v>
      </c>
    </row>
    <row r="9" spans="2:13" ht="3.75" customHeight="1" thickBo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5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5" thickBot="1">
      <c r="B12" s="281" t="s">
        <v>67</v>
      </c>
      <c r="C12" s="282"/>
      <c r="D12" s="115">
        <v>25</v>
      </c>
      <c r="E12" s="116">
        <v>25</v>
      </c>
      <c r="F12" s="116">
        <v>25</v>
      </c>
      <c r="G12" s="116">
        <v>25</v>
      </c>
      <c r="H12" s="116">
        <v>21</v>
      </c>
      <c r="I12" s="144">
        <v>25</v>
      </c>
      <c r="J12" s="144">
        <v>25</v>
      </c>
      <c r="K12" s="144">
        <v>25</v>
      </c>
      <c r="L12" s="116">
        <v>25</v>
      </c>
      <c r="M12" s="116">
        <v>21</v>
      </c>
    </row>
    <row r="13" spans="2:13" ht="13.5" thickTop="1">
      <c r="B13" s="235" t="str">
        <f>'Ingredient Price Sheet'!B28</f>
        <v>Corn Silage, mid-maturity</v>
      </c>
      <c r="C13" s="188">
        <f>'Ingredient Price Sheet'!C28</f>
        <v>0.03</v>
      </c>
      <c r="D13" s="67">
        <v>15</v>
      </c>
      <c r="E13" s="17">
        <v>15</v>
      </c>
      <c r="F13" s="17">
        <v>15</v>
      </c>
      <c r="G13" s="17">
        <v>15</v>
      </c>
      <c r="H13" s="135">
        <v>15</v>
      </c>
      <c r="I13" s="143">
        <v>10</v>
      </c>
      <c r="J13" s="143">
        <v>10</v>
      </c>
      <c r="K13" s="143">
        <v>10</v>
      </c>
      <c r="L13" s="17">
        <v>10</v>
      </c>
      <c r="M13" s="17">
        <v>10</v>
      </c>
    </row>
    <row r="14" spans="2:13" ht="12.75">
      <c r="B14" s="162" t="str">
        <f>'Ingredient Price Sheet'!B30</f>
        <v>Corn Silage, mature</v>
      </c>
      <c r="C14" s="183">
        <f>'Ingredient Price Sheet'!C30</f>
        <v>0.03</v>
      </c>
      <c r="D14" s="68"/>
      <c r="E14" s="19"/>
      <c r="F14" s="19"/>
      <c r="G14" s="19"/>
      <c r="H14" s="136"/>
      <c r="I14" s="19"/>
      <c r="J14" s="19"/>
      <c r="K14" s="19"/>
      <c r="L14" s="19"/>
      <c r="M14" s="19"/>
    </row>
    <row r="15" spans="2:13" ht="12.75">
      <c r="B15" s="162" t="str">
        <f>'Ingredient Price Sheet'!B22</f>
        <v>Legume Hay, mid-maturity</v>
      </c>
      <c r="C15" s="183">
        <f>'Ingredient Price Sheet'!C22</f>
        <v>0.125</v>
      </c>
      <c r="D15" s="69">
        <v>4.3</v>
      </c>
      <c r="E15" s="20">
        <v>4.4</v>
      </c>
      <c r="F15" s="20">
        <v>4.8</v>
      </c>
      <c r="G15" s="19">
        <v>5</v>
      </c>
      <c r="H15" s="136">
        <v>4</v>
      </c>
      <c r="I15" s="19">
        <v>5.3</v>
      </c>
      <c r="J15" s="19">
        <v>5.6</v>
      </c>
      <c r="K15" s="19">
        <v>5.9</v>
      </c>
      <c r="L15" s="19">
        <v>6</v>
      </c>
      <c r="M15" s="19">
        <v>4.8</v>
      </c>
    </row>
    <row r="16" spans="2:13" ht="12.75">
      <c r="B16" s="162" t="str">
        <f>'Ingredient Price Sheet'!B14</f>
        <v>Grass Hay, mid-maturity</v>
      </c>
      <c r="C16" s="183">
        <f>'Ingredient Price Sheet'!C14</f>
        <v>0.1</v>
      </c>
      <c r="D16" s="69">
        <v>4.3</v>
      </c>
      <c r="E16" s="20">
        <v>4.4</v>
      </c>
      <c r="F16" s="20">
        <v>4.8</v>
      </c>
      <c r="G16" s="19">
        <v>5</v>
      </c>
      <c r="H16" s="136">
        <v>4</v>
      </c>
      <c r="I16" s="19">
        <v>5.3</v>
      </c>
      <c r="J16" s="19">
        <v>5.6</v>
      </c>
      <c r="K16" s="19">
        <v>5.9</v>
      </c>
      <c r="L16" s="19">
        <v>6</v>
      </c>
      <c r="M16" s="19">
        <v>4.8</v>
      </c>
    </row>
    <row r="17" spans="2:13" ht="12.75">
      <c r="B17" s="162" t="str">
        <f>'Ingredient Price Sheet'!G18</f>
        <v>Corn Grain, ground</v>
      </c>
      <c r="C17" s="183">
        <f>'Ingredient Price Sheet'!H18</f>
        <v>0.18</v>
      </c>
      <c r="D17" s="68">
        <v>6</v>
      </c>
      <c r="E17" s="19">
        <v>3</v>
      </c>
      <c r="F17" s="19">
        <v>3</v>
      </c>
      <c r="G17" s="19">
        <v>3</v>
      </c>
      <c r="H17" s="136">
        <v>2.5</v>
      </c>
      <c r="I17" s="19">
        <v>6</v>
      </c>
      <c r="J17" s="19">
        <v>6</v>
      </c>
      <c r="K17" s="19">
        <v>5</v>
      </c>
      <c r="L17" s="19">
        <v>5</v>
      </c>
      <c r="M17" s="19">
        <v>3</v>
      </c>
    </row>
    <row r="18" spans="2:13" ht="12.75">
      <c r="B18" s="162" t="str">
        <f>'Ingredient Price Sheet'!G16</f>
        <v>Wheat Bran</v>
      </c>
      <c r="C18" s="183">
        <f>'Ingredient Price Sheet'!H16</f>
        <v>0.18</v>
      </c>
      <c r="D18" s="68"/>
      <c r="E18" s="19"/>
      <c r="F18" s="19">
        <v>3</v>
      </c>
      <c r="G18" s="19">
        <v>3</v>
      </c>
      <c r="H18" s="136">
        <v>2.5</v>
      </c>
      <c r="I18" s="19"/>
      <c r="J18" s="19"/>
      <c r="K18" s="19">
        <v>1</v>
      </c>
      <c r="L18" s="19">
        <v>1</v>
      </c>
      <c r="M18" s="19">
        <v>2.5</v>
      </c>
    </row>
    <row r="19" spans="2:13" ht="12.75">
      <c r="B19" s="162" t="str">
        <f>'Ingredient Price Sheet'!L10</f>
        <v>Soybean Meal, 44% solvent</v>
      </c>
      <c r="C19" s="183">
        <f>'Ingredient Price Sheet'!M10</f>
        <v>0.3</v>
      </c>
      <c r="D19" s="68">
        <v>2.2</v>
      </c>
      <c r="E19" s="19"/>
      <c r="F19" s="19"/>
      <c r="G19" s="19"/>
      <c r="H19" s="136"/>
      <c r="I19" s="19">
        <v>2.2</v>
      </c>
      <c r="J19" s="19"/>
      <c r="K19" s="19"/>
      <c r="L19" s="19"/>
      <c r="M19" s="19"/>
    </row>
    <row r="20" spans="2:13" ht="12.75">
      <c r="B20" s="162" t="str">
        <f>'Ingredient Price Sheet'!L12</f>
        <v>Soybean Meal, 48% solvent</v>
      </c>
      <c r="C20" s="183">
        <f>'Ingredient Price Sheet'!M12</f>
        <v>0.3</v>
      </c>
      <c r="D20" s="68"/>
      <c r="E20" s="19">
        <v>1.9</v>
      </c>
      <c r="F20" s="19"/>
      <c r="G20" s="19"/>
      <c r="H20" s="136"/>
      <c r="I20" s="19"/>
      <c r="J20" s="19">
        <v>1.6</v>
      </c>
      <c r="K20" s="19"/>
      <c r="L20" s="19"/>
      <c r="M20" s="19"/>
    </row>
    <row r="21" spans="2:13" ht="12.75">
      <c r="B21" s="162" t="str">
        <f>'Ingredient Price Sheet'!L14</f>
        <v>Soybean Meal, expeller</v>
      </c>
      <c r="C21" s="183">
        <f>'Ingredient Price Sheet'!M14</f>
        <v>0.3</v>
      </c>
      <c r="D21" s="68"/>
      <c r="E21" s="19"/>
      <c r="F21" s="19">
        <v>1.3</v>
      </c>
      <c r="G21" s="19"/>
      <c r="H21" s="137"/>
      <c r="I21" s="19"/>
      <c r="J21" s="19"/>
      <c r="K21" s="19">
        <v>1.1</v>
      </c>
      <c r="L21" s="19"/>
      <c r="M21" s="19"/>
    </row>
    <row r="22" spans="2:13" ht="12.75">
      <c r="B22" s="162" t="str">
        <f>'Ingredient Price Sheet'!L16</f>
        <v>Soybean Meal, high heat</v>
      </c>
      <c r="C22" s="183">
        <f>'Ingredient Price Sheet'!M16</f>
        <v>0.3</v>
      </c>
      <c r="D22" s="118"/>
      <c r="E22" s="24"/>
      <c r="F22" s="24"/>
      <c r="G22" s="19">
        <v>1</v>
      </c>
      <c r="H22" s="137"/>
      <c r="I22" s="24"/>
      <c r="J22" s="24"/>
      <c r="K22" s="24"/>
      <c r="L22" s="19">
        <v>0.9</v>
      </c>
      <c r="M22" s="19"/>
    </row>
    <row r="23" spans="2:13" ht="12.75">
      <c r="B23" s="162" t="str">
        <f>'Ingredient Price Sheet'!L18</f>
        <v>Soybeans, raw, whole</v>
      </c>
      <c r="C23" s="183">
        <f>'Ingredient Price Sheet'!M18</f>
        <v>0.2</v>
      </c>
      <c r="D23" s="68"/>
      <c r="E23" s="19"/>
      <c r="F23" s="19"/>
      <c r="G23" s="19"/>
      <c r="H23" s="136">
        <v>2.2</v>
      </c>
      <c r="I23" s="19"/>
      <c r="J23" s="19"/>
      <c r="K23" s="19"/>
      <c r="L23" s="19"/>
      <c r="M23" s="19">
        <v>2.2</v>
      </c>
    </row>
    <row r="24" spans="2:13" ht="13.5" thickBot="1">
      <c r="B24" s="236"/>
      <c r="C24" s="184"/>
      <c r="D24" s="119"/>
      <c r="E24" s="23"/>
      <c r="F24" s="23"/>
      <c r="G24" s="23"/>
      <c r="H24" s="138"/>
      <c r="I24" s="23"/>
      <c r="J24" s="23"/>
      <c r="K24" s="23"/>
      <c r="L24" s="23"/>
      <c r="M24" s="23"/>
    </row>
    <row r="25" spans="2:14" ht="14.25" thickBot="1">
      <c r="B25" s="82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8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0.1</v>
      </c>
      <c r="E27" s="24">
        <v>0.11</v>
      </c>
      <c r="F27" s="24">
        <v>0.11</v>
      </c>
      <c r="G27" s="24">
        <v>0.11</v>
      </c>
      <c r="H27" s="24">
        <v>0.11</v>
      </c>
      <c r="I27" s="34">
        <v>0.1</v>
      </c>
      <c r="J27" s="24">
        <v>0.1</v>
      </c>
      <c r="K27" s="24">
        <v>0.1</v>
      </c>
      <c r="L27" s="24">
        <v>0.1</v>
      </c>
      <c r="M27" s="24">
        <v>0.16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3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>
        <v>0.11</v>
      </c>
      <c r="E29" s="23"/>
      <c r="F29" s="23"/>
      <c r="G29" s="23"/>
      <c r="H29" s="23"/>
      <c r="I29" s="37">
        <v>0.11</v>
      </c>
      <c r="J29" s="23">
        <v>0.11</v>
      </c>
      <c r="K29" s="23">
        <v>0.11</v>
      </c>
      <c r="L29" s="23">
        <v>0.11</v>
      </c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0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59" t="s">
        <v>8</v>
      </c>
      <c r="C33" s="86" t="s">
        <v>38</v>
      </c>
      <c r="D33" s="67">
        <v>20.1</v>
      </c>
      <c r="E33" s="17">
        <v>20.1</v>
      </c>
      <c r="F33" s="17">
        <v>20.1</v>
      </c>
      <c r="G33" s="17">
        <v>20.1</v>
      </c>
      <c r="H33" s="135">
        <v>18.6</v>
      </c>
      <c r="I33" s="17">
        <v>20.1</v>
      </c>
      <c r="J33" s="17">
        <v>20.1</v>
      </c>
      <c r="K33" s="17">
        <v>20.1</v>
      </c>
      <c r="L33" s="17">
        <v>20.1</v>
      </c>
      <c r="M33" s="17">
        <v>18.6</v>
      </c>
    </row>
    <row r="34" spans="2:13" ht="12.75" customHeight="1">
      <c r="B34" s="22" t="s">
        <v>9</v>
      </c>
      <c r="C34" s="87" t="s">
        <v>35</v>
      </c>
      <c r="D34" s="68">
        <v>26.3</v>
      </c>
      <c r="E34" s="19">
        <v>25.7</v>
      </c>
      <c r="F34" s="19">
        <v>25.5</v>
      </c>
      <c r="G34" s="19">
        <v>25</v>
      </c>
      <c r="H34" s="136">
        <v>24.6</v>
      </c>
      <c r="I34" s="19">
        <v>26.2</v>
      </c>
      <c r="J34" s="19">
        <v>25.9</v>
      </c>
      <c r="K34" s="19">
        <v>25.5</v>
      </c>
      <c r="L34" s="19">
        <v>25.1</v>
      </c>
      <c r="M34" s="19">
        <v>24.6</v>
      </c>
    </row>
    <row r="35" spans="2:13" ht="12.75">
      <c r="B35" s="22" t="s">
        <v>10</v>
      </c>
      <c r="C35" s="87" t="s">
        <v>40</v>
      </c>
      <c r="D35" s="68">
        <v>25.3</v>
      </c>
      <c r="E35" s="19">
        <v>25.3</v>
      </c>
      <c r="F35" s="19">
        <v>25.5</v>
      </c>
      <c r="G35" s="19">
        <v>25.2</v>
      </c>
      <c r="H35" s="136">
        <v>21</v>
      </c>
      <c r="I35" s="19">
        <v>25.2</v>
      </c>
      <c r="J35" s="19">
        <v>25.3</v>
      </c>
      <c r="K35" s="19">
        <v>25.1</v>
      </c>
      <c r="L35" s="19">
        <v>25.2</v>
      </c>
      <c r="M35" s="19">
        <v>21.1</v>
      </c>
    </row>
    <row r="36" spans="2:13" ht="13.5" thickBot="1">
      <c r="B36" s="22" t="s">
        <v>11</v>
      </c>
      <c r="C36" s="88" t="s">
        <v>39</v>
      </c>
      <c r="D36" s="69">
        <v>194</v>
      </c>
      <c r="E36" s="20">
        <v>385</v>
      </c>
      <c r="F36" s="20">
        <v>96</v>
      </c>
      <c r="G36" s="20">
        <v>70</v>
      </c>
      <c r="H36" s="139">
        <v>299</v>
      </c>
      <c r="I36" s="20">
        <v>339</v>
      </c>
      <c r="J36" s="20">
        <v>211</v>
      </c>
      <c r="K36" s="20">
        <v>55</v>
      </c>
      <c r="L36" s="20">
        <v>26</v>
      </c>
      <c r="M36" s="20">
        <v>400</v>
      </c>
    </row>
    <row r="37" spans="2:13" ht="13.5" thickTop="1">
      <c r="B37" s="22" t="s">
        <v>12</v>
      </c>
      <c r="C37" s="89" t="s">
        <v>34</v>
      </c>
      <c r="D37" s="69">
        <v>15</v>
      </c>
      <c r="E37" s="20">
        <v>17</v>
      </c>
      <c r="F37" s="20">
        <v>33</v>
      </c>
      <c r="G37" s="20">
        <v>13</v>
      </c>
      <c r="H37" s="139">
        <v>-1</v>
      </c>
      <c r="I37" s="20">
        <v>15</v>
      </c>
      <c r="J37" s="20">
        <v>20</v>
      </c>
      <c r="K37" s="20">
        <v>6</v>
      </c>
      <c r="L37" s="20">
        <v>10</v>
      </c>
      <c r="M37" s="20">
        <v>5</v>
      </c>
    </row>
    <row r="38" spans="2:13" ht="12.75">
      <c r="B38" s="36" t="s">
        <v>13</v>
      </c>
      <c r="C38" s="61" t="s">
        <v>35</v>
      </c>
      <c r="D38" s="68">
        <v>15.7</v>
      </c>
      <c r="E38" s="20">
        <v>16.7</v>
      </c>
      <c r="F38" s="20">
        <v>15.4</v>
      </c>
      <c r="G38" s="20">
        <v>15.1</v>
      </c>
      <c r="H38" s="139">
        <v>15.9</v>
      </c>
      <c r="I38" s="19">
        <v>16.4</v>
      </c>
      <c r="J38" s="20">
        <v>15.8</v>
      </c>
      <c r="K38" s="20">
        <v>15</v>
      </c>
      <c r="L38" s="19">
        <v>14.9</v>
      </c>
      <c r="M38" s="19">
        <v>16.5</v>
      </c>
    </row>
    <row r="39" spans="2:13" ht="12.75">
      <c r="B39" s="36" t="s">
        <v>61</v>
      </c>
      <c r="C39" s="61" t="s">
        <v>41</v>
      </c>
      <c r="D39" s="69">
        <v>10.9</v>
      </c>
      <c r="E39" s="20">
        <v>11.7</v>
      </c>
      <c r="F39" s="20">
        <v>10.3</v>
      </c>
      <c r="G39" s="19">
        <v>10.1</v>
      </c>
      <c r="H39" s="139">
        <v>11.7</v>
      </c>
      <c r="I39" s="20">
        <v>11.6</v>
      </c>
      <c r="J39" s="20">
        <v>10.9</v>
      </c>
      <c r="K39" s="20">
        <v>10.1</v>
      </c>
      <c r="L39" s="20">
        <v>9.9</v>
      </c>
      <c r="M39" s="19">
        <v>12.2</v>
      </c>
    </row>
    <row r="40" spans="2:13" ht="12.75">
      <c r="B40" s="36" t="s">
        <v>62</v>
      </c>
      <c r="C40" s="61" t="s">
        <v>32</v>
      </c>
      <c r="D40" s="69">
        <v>4.8</v>
      </c>
      <c r="E40" s="19">
        <v>5</v>
      </c>
      <c r="F40" s="19">
        <v>5.1</v>
      </c>
      <c r="G40" s="19">
        <v>5.1</v>
      </c>
      <c r="H40" s="136">
        <v>4.2</v>
      </c>
      <c r="I40" s="19">
        <v>4.9</v>
      </c>
      <c r="J40" s="19">
        <v>4.9</v>
      </c>
      <c r="K40" s="19">
        <v>5</v>
      </c>
      <c r="L40" s="19">
        <v>5</v>
      </c>
      <c r="M40" s="19">
        <v>4.2</v>
      </c>
    </row>
    <row r="41" spans="2:13" ht="13.5" thickBot="1">
      <c r="B41" s="22" t="s">
        <v>14</v>
      </c>
      <c r="C41" s="62" t="s">
        <v>42</v>
      </c>
      <c r="D41" s="69">
        <v>30</v>
      </c>
      <c r="E41" s="20">
        <v>34</v>
      </c>
      <c r="F41" s="20">
        <v>15</v>
      </c>
      <c r="G41" s="20">
        <v>15</v>
      </c>
      <c r="H41" s="139">
        <v>17</v>
      </c>
      <c r="I41" s="20">
        <v>32</v>
      </c>
      <c r="J41" s="20">
        <v>32</v>
      </c>
      <c r="K41" s="20">
        <v>33</v>
      </c>
      <c r="L41" s="20">
        <v>34</v>
      </c>
      <c r="M41" s="20">
        <v>31</v>
      </c>
    </row>
    <row r="42" spans="2:13" ht="13.5" thickTop="1">
      <c r="B42" s="22" t="s">
        <v>15</v>
      </c>
      <c r="C42" s="63" t="s">
        <v>36</v>
      </c>
      <c r="D42" s="69">
        <v>16</v>
      </c>
      <c r="E42" s="20">
        <v>32</v>
      </c>
      <c r="F42" s="20">
        <v>14</v>
      </c>
      <c r="G42" s="20">
        <v>14</v>
      </c>
      <c r="H42" s="139">
        <v>15</v>
      </c>
      <c r="I42" s="20">
        <v>16</v>
      </c>
      <c r="J42" s="20">
        <v>15</v>
      </c>
      <c r="K42" s="20">
        <v>19</v>
      </c>
      <c r="L42" s="20">
        <v>19</v>
      </c>
      <c r="M42" s="20">
        <v>15</v>
      </c>
    </row>
    <row r="43" spans="2:13" ht="12.75">
      <c r="B43" s="22" t="s">
        <v>63</v>
      </c>
      <c r="C43" s="64" t="s">
        <v>33</v>
      </c>
      <c r="D43" s="70">
        <v>34</v>
      </c>
      <c r="E43" s="21">
        <v>38</v>
      </c>
      <c r="F43" s="21">
        <v>40</v>
      </c>
      <c r="G43" s="21">
        <v>41</v>
      </c>
      <c r="H43" s="140">
        <v>39</v>
      </c>
      <c r="I43" s="21">
        <v>34</v>
      </c>
      <c r="J43" s="21">
        <v>35</v>
      </c>
      <c r="K43" s="21">
        <v>38</v>
      </c>
      <c r="L43" s="21">
        <v>38</v>
      </c>
      <c r="M43" s="21">
        <v>39</v>
      </c>
    </row>
    <row r="44" spans="2:13" ht="12.75">
      <c r="B44" s="22" t="s">
        <v>64</v>
      </c>
      <c r="C44" s="65" t="s">
        <v>44</v>
      </c>
      <c r="D44" s="70">
        <v>22</v>
      </c>
      <c r="E44" s="21">
        <v>23</v>
      </c>
      <c r="F44" s="21">
        <v>25</v>
      </c>
      <c r="G44" s="21">
        <v>25</v>
      </c>
      <c r="H44" s="140">
        <v>24</v>
      </c>
      <c r="I44" s="21">
        <v>22</v>
      </c>
      <c r="J44" s="21">
        <v>23</v>
      </c>
      <c r="K44" s="21">
        <v>24</v>
      </c>
      <c r="L44" s="21">
        <v>24</v>
      </c>
      <c r="M44" s="21">
        <v>24</v>
      </c>
    </row>
    <row r="45" spans="2:13" ht="13.5" thickBot="1">
      <c r="B45" s="58" t="s">
        <v>65</v>
      </c>
      <c r="C45" s="66" t="s">
        <v>45</v>
      </c>
      <c r="D45" s="71">
        <v>42</v>
      </c>
      <c r="E45" s="73">
        <v>37</v>
      </c>
      <c r="F45" s="73">
        <v>36</v>
      </c>
      <c r="G45" s="73">
        <v>37</v>
      </c>
      <c r="H45" s="141">
        <v>35</v>
      </c>
      <c r="I45" s="73">
        <v>41</v>
      </c>
      <c r="J45" s="73">
        <v>41</v>
      </c>
      <c r="K45" s="73">
        <v>39</v>
      </c>
      <c r="L45" s="73">
        <v>39</v>
      </c>
      <c r="M45" s="73">
        <v>35</v>
      </c>
    </row>
    <row r="46" spans="2:13" ht="15.75" customHeight="1" thickBot="1" thickTop="1">
      <c r="B46" s="99" t="str">
        <f>'Forage Quality Demo'!B46</f>
        <v>Euros/Liter Milk//Milk Income</v>
      </c>
      <c r="C46" s="219">
        <f>'Forage Quality Demo'!C46</f>
        <v>0.25</v>
      </c>
      <c r="D46" s="204">
        <f aca="true" t="shared" si="0" ref="D46:M46">D35*$C46</f>
        <v>6.325</v>
      </c>
      <c r="E46" s="204">
        <f t="shared" si="0"/>
        <v>6.325</v>
      </c>
      <c r="F46" s="204">
        <f t="shared" si="0"/>
        <v>6.375</v>
      </c>
      <c r="G46" s="204">
        <f t="shared" si="0"/>
        <v>6.3</v>
      </c>
      <c r="H46" s="204">
        <f t="shared" si="0"/>
        <v>5.25</v>
      </c>
      <c r="I46" s="204">
        <f t="shared" si="0"/>
        <v>6.3</v>
      </c>
      <c r="J46" s="204">
        <f t="shared" si="0"/>
        <v>6.325</v>
      </c>
      <c r="K46" s="204">
        <f t="shared" si="0"/>
        <v>6.275</v>
      </c>
      <c r="L46" s="204">
        <f t="shared" si="0"/>
        <v>6.3</v>
      </c>
      <c r="M46" s="205">
        <f t="shared" si="0"/>
        <v>5.275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 aca="true" t="shared" si="1" ref="D47:M47">$C13*D13+$C14*D14+$C15*D15+$C16*D16+$C17*D17+$C18*D18+$C19*D19+$C20*D20+$C21*D21+$C22*D22+$C23*D23+$C24*D24+$C26*D26+$C27*D27+$C28*D28+$C29*D29</f>
        <v>3.2725</v>
      </c>
      <c r="E47" s="207">
        <f t="shared" si="1"/>
        <v>2.633</v>
      </c>
      <c r="F47" s="207">
        <f t="shared" si="1"/>
        <v>3.083</v>
      </c>
      <c r="G47" s="207">
        <f t="shared" si="1"/>
        <v>3.0380000000000003</v>
      </c>
      <c r="H47" s="207">
        <f t="shared" si="1"/>
        <v>2.773</v>
      </c>
      <c r="I47" s="207">
        <f t="shared" si="1"/>
        <v>3.3474999999999997</v>
      </c>
      <c r="J47" s="207">
        <f t="shared" si="1"/>
        <v>3.235</v>
      </c>
      <c r="K47" s="207">
        <f t="shared" si="1"/>
        <v>3.1525</v>
      </c>
      <c r="L47" s="207">
        <f t="shared" si="1"/>
        <v>3.1149999999999998</v>
      </c>
      <c r="M47" s="208">
        <f t="shared" si="1"/>
        <v>2.898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3.0525</v>
      </c>
      <c r="E48" s="210">
        <f t="shared" si="2"/>
        <v>3.692</v>
      </c>
      <c r="F48" s="210">
        <f t="shared" si="2"/>
        <v>3.292</v>
      </c>
      <c r="G48" s="210">
        <f t="shared" si="2"/>
        <v>3.2619999999999996</v>
      </c>
      <c r="H48" s="210">
        <f t="shared" si="2"/>
        <v>2.477</v>
      </c>
      <c r="I48" s="210">
        <f t="shared" si="2"/>
        <v>2.9525</v>
      </c>
      <c r="J48" s="210">
        <f t="shared" si="2"/>
        <v>3.0900000000000003</v>
      </c>
      <c r="K48" s="210">
        <f t="shared" si="2"/>
        <v>3.1225000000000005</v>
      </c>
      <c r="L48" s="210">
        <f t="shared" si="2"/>
        <v>3.185</v>
      </c>
      <c r="M48" s="211">
        <f t="shared" si="2"/>
        <v>2.3770000000000002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4.3175</v>
      </c>
      <c r="E49" s="213">
        <f t="shared" si="3"/>
        <v>4.957</v>
      </c>
      <c r="F49" s="213">
        <f t="shared" si="3"/>
        <v>4.566999999999999</v>
      </c>
      <c r="G49" s="213">
        <f t="shared" si="3"/>
        <v>4.521999999999999</v>
      </c>
      <c r="H49" s="213">
        <f t="shared" si="3"/>
        <v>3.5269999999999997</v>
      </c>
      <c r="I49" s="213">
        <f t="shared" si="3"/>
        <v>4.2125</v>
      </c>
      <c r="J49" s="213">
        <f t="shared" si="3"/>
        <v>4.355</v>
      </c>
      <c r="K49" s="213">
        <f t="shared" si="3"/>
        <v>4.3775</v>
      </c>
      <c r="L49" s="213">
        <f t="shared" si="3"/>
        <v>4.445</v>
      </c>
      <c r="M49" s="214">
        <f t="shared" si="3"/>
        <v>3.432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1">
        <f ca="1">TODAY()</f>
        <v>37937</v>
      </c>
      <c r="C2" s="93" t="str">
        <f>'Forage Quality Demo'!C2</f>
        <v>Kosovo</v>
      </c>
      <c r="D2" s="268" t="s">
        <v>210</v>
      </c>
      <c r="E2" s="289"/>
      <c r="F2" s="289"/>
      <c r="G2" s="289"/>
      <c r="H2" s="289"/>
      <c r="I2" s="289"/>
      <c r="J2" s="289"/>
      <c r="K2" s="289"/>
      <c r="L2" s="289"/>
      <c r="M2" s="29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479</v>
      </c>
      <c r="E6" s="2" t="s">
        <v>508</v>
      </c>
      <c r="F6" s="2" t="s">
        <v>509</v>
      </c>
      <c r="G6" s="2" t="s">
        <v>510</v>
      </c>
      <c r="H6" s="2" t="s">
        <v>511</v>
      </c>
      <c r="I6" s="32" t="s">
        <v>480</v>
      </c>
      <c r="J6" s="2" t="s">
        <v>512</v>
      </c>
      <c r="K6" s="2" t="s">
        <v>514</v>
      </c>
      <c r="L6" s="5" t="s">
        <v>515</v>
      </c>
      <c r="M6" s="2" t="s">
        <v>513</v>
      </c>
      <c r="N6" s="8">
        <v>11</v>
      </c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2:13" ht="16.5" customHeight="1" thickBot="1" thickTop="1">
      <c r="B8" s="96" t="s">
        <v>0</v>
      </c>
      <c r="C8" s="27" t="s">
        <v>18</v>
      </c>
      <c r="D8" s="111" t="s">
        <v>204</v>
      </c>
      <c r="E8" s="12" t="s">
        <v>205</v>
      </c>
      <c r="F8" s="12" t="s">
        <v>206</v>
      </c>
      <c r="G8" s="12" t="s">
        <v>207</v>
      </c>
      <c r="H8" s="114" t="s">
        <v>208</v>
      </c>
      <c r="I8" s="111" t="s">
        <v>219</v>
      </c>
      <c r="J8" s="12" t="s">
        <v>192</v>
      </c>
      <c r="K8" s="12" t="s">
        <v>193</v>
      </c>
      <c r="L8" s="12" t="s">
        <v>220</v>
      </c>
      <c r="M8" s="114" t="s">
        <v>221</v>
      </c>
    </row>
    <row r="9" spans="2:13" ht="3.75" customHeight="1" thickBo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5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5" thickBot="1">
      <c r="B12" s="281" t="s">
        <v>67</v>
      </c>
      <c r="C12" s="282"/>
      <c r="D12" s="115">
        <v>25</v>
      </c>
      <c r="E12" s="116">
        <v>25</v>
      </c>
      <c r="F12" s="116">
        <v>25</v>
      </c>
      <c r="G12" s="116">
        <v>25</v>
      </c>
      <c r="H12" s="116">
        <v>22</v>
      </c>
      <c r="I12" s="144">
        <v>20</v>
      </c>
      <c r="J12" s="144">
        <v>20</v>
      </c>
      <c r="K12" s="144">
        <v>20</v>
      </c>
      <c r="L12" s="116">
        <v>20</v>
      </c>
      <c r="M12" s="116">
        <v>20</v>
      </c>
    </row>
    <row r="13" spans="2:13" ht="13.5" thickTop="1">
      <c r="B13" s="235" t="str">
        <f>'Ingredient Price Sheet'!B28</f>
        <v>Corn Silage, mid-maturity</v>
      </c>
      <c r="C13" s="188">
        <f>'Ingredient Price Sheet'!C28</f>
        <v>0.03</v>
      </c>
      <c r="D13" s="67">
        <v>5</v>
      </c>
      <c r="E13" s="17">
        <v>5</v>
      </c>
      <c r="F13" s="17">
        <v>5</v>
      </c>
      <c r="G13" s="17">
        <v>5</v>
      </c>
      <c r="H13" s="135">
        <v>5</v>
      </c>
      <c r="I13" s="143">
        <v>15</v>
      </c>
      <c r="J13" s="143">
        <v>15</v>
      </c>
      <c r="K13" s="143">
        <v>15</v>
      </c>
      <c r="L13" s="17">
        <v>15</v>
      </c>
      <c r="M13" s="17">
        <v>15</v>
      </c>
    </row>
    <row r="14" spans="2:13" ht="12.75">
      <c r="B14" s="162" t="str">
        <f>'Ingredient Price Sheet'!B30</f>
        <v>Corn Silage, mature</v>
      </c>
      <c r="C14" s="183">
        <f>'Ingredient Price Sheet'!C30</f>
        <v>0.03</v>
      </c>
      <c r="D14" s="68"/>
      <c r="E14" s="19"/>
      <c r="F14" s="19"/>
      <c r="G14" s="19"/>
      <c r="H14" s="136"/>
      <c r="I14" s="19"/>
      <c r="J14" s="19"/>
      <c r="K14" s="19"/>
      <c r="L14" s="19"/>
      <c r="M14" s="19"/>
    </row>
    <row r="15" spans="2:13" ht="12.75">
      <c r="B15" s="162" t="str">
        <f>'Ingredient Price Sheet'!B22</f>
        <v>Legume Hay, mid-maturity</v>
      </c>
      <c r="C15" s="183">
        <f>'Ingredient Price Sheet'!C22</f>
        <v>0.125</v>
      </c>
      <c r="D15" s="69">
        <v>6.4</v>
      </c>
      <c r="E15" s="20">
        <v>6.7</v>
      </c>
      <c r="F15" s="20">
        <v>7</v>
      </c>
      <c r="G15" s="19">
        <v>6</v>
      </c>
      <c r="H15" s="136">
        <v>5</v>
      </c>
      <c r="I15" s="19">
        <v>3.7</v>
      </c>
      <c r="J15" s="19">
        <v>3.9</v>
      </c>
      <c r="K15" s="19">
        <v>4</v>
      </c>
      <c r="L15" s="19">
        <v>4</v>
      </c>
      <c r="M15" s="19">
        <v>3.8</v>
      </c>
    </row>
    <row r="16" spans="2:13" ht="12.75">
      <c r="B16" s="162" t="str">
        <f>'Ingredient Price Sheet'!B14</f>
        <v>Grass Hay, mid-maturity</v>
      </c>
      <c r="C16" s="183">
        <f>'Ingredient Price Sheet'!C14</f>
        <v>0.1</v>
      </c>
      <c r="D16" s="69">
        <v>6.4</v>
      </c>
      <c r="E16" s="20">
        <v>6.7</v>
      </c>
      <c r="F16" s="20">
        <v>7</v>
      </c>
      <c r="G16" s="19">
        <v>6</v>
      </c>
      <c r="H16" s="136">
        <v>5</v>
      </c>
      <c r="I16" s="19">
        <v>3.7</v>
      </c>
      <c r="J16" s="19">
        <v>3.9</v>
      </c>
      <c r="K16" s="19">
        <v>4</v>
      </c>
      <c r="L16" s="19">
        <v>4</v>
      </c>
      <c r="M16" s="19">
        <v>3.8</v>
      </c>
    </row>
    <row r="17" spans="2:13" ht="12.75">
      <c r="B17" s="162" t="str">
        <f>'Ingredient Price Sheet'!G18</f>
        <v>Corn Grain, ground</v>
      </c>
      <c r="C17" s="183">
        <f>'Ingredient Price Sheet'!H18</f>
        <v>0.18</v>
      </c>
      <c r="D17" s="68">
        <v>6</v>
      </c>
      <c r="E17" s="19">
        <v>6</v>
      </c>
      <c r="F17" s="19">
        <v>6</v>
      </c>
      <c r="G17" s="19">
        <v>5.6</v>
      </c>
      <c r="H17" s="136">
        <v>5.5</v>
      </c>
      <c r="I17" s="19">
        <v>3</v>
      </c>
      <c r="J17" s="19">
        <v>3</v>
      </c>
      <c r="K17" s="19">
        <v>3</v>
      </c>
      <c r="L17" s="19">
        <v>3</v>
      </c>
      <c r="M17" s="19">
        <v>2.5</v>
      </c>
    </row>
    <row r="18" spans="2:13" ht="12.75">
      <c r="B18" s="162" t="str">
        <f>'Ingredient Price Sheet'!G16</f>
        <v>Wheat Bran</v>
      </c>
      <c r="C18" s="183">
        <f>'Ingredient Price Sheet'!H16</f>
        <v>0.18</v>
      </c>
      <c r="D18" s="68"/>
      <c r="E18" s="19"/>
      <c r="F18" s="19"/>
      <c r="G18" s="19">
        <v>2.5</v>
      </c>
      <c r="H18" s="136">
        <v>2</v>
      </c>
      <c r="I18" s="19">
        <v>3</v>
      </c>
      <c r="J18" s="19">
        <v>3</v>
      </c>
      <c r="K18" s="19">
        <v>3</v>
      </c>
      <c r="L18" s="19">
        <v>3</v>
      </c>
      <c r="M18" s="19">
        <v>2.5</v>
      </c>
    </row>
    <row r="19" spans="2:13" ht="12.75">
      <c r="B19" s="162" t="str">
        <f>'Ingredient Price Sheet'!L10</f>
        <v>Soybean Meal, 44% solvent</v>
      </c>
      <c r="C19" s="183">
        <f>'Ingredient Price Sheet'!M10</f>
        <v>0.3</v>
      </c>
      <c r="D19" s="68">
        <v>2.2</v>
      </c>
      <c r="E19" s="19"/>
      <c r="F19" s="19"/>
      <c r="G19" s="19"/>
      <c r="H19" s="136"/>
      <c r="I19" s="19">
        <v>1.3</v>
      </c>
      <c r="J19" s="19"/>
      <c r="K19" s="19"/>
      <c r="L19" s="19"/>
      <c r="M19" s="19"/>
    </row>
    <row r="20" spans="2:13" ht="12.75">
      <c r="B20" s="162" t="str">
        <f>'Ingredient Price Sheet'!L12</f>
        <v>Soybean Meal, 48% solvent</v>
      </c>
      <c r="C20" s="183">
        <f>'Ingredient Price Sheet'!M12</f>
        <v>0.3</v>
      </c>
      <c r="D20" s="68"/>
      <c r="E20" s="19">
        <v>1.6</v>
      </c>
      <c r="F20" s="19"/>
      <c r="G20" s="19"/>
      <c r="H20" s="136"/>
      <c r="I20" s="19"/>
      <c r="J20" s="19">
        <v>1</v>
      </c>
      <c r="K20" s="19"/>
      <c r="L20" s="19"/>
      <c r="M20" s="19"/>
    </row>
    <row r="21" spans="2:13" ht="12.75">
      <c r="B21" s="162" t="str">
        <f>'Ingredient Price Sheet'!L14</f>
        <v>Soybean Meal, expeller</v>
      </c>
      <c r="C21" s="183">
        <f>'Ingredient Price Sheet'!M14</f>
        <v>0.3</v>
      </c>
      <c r="D21" s="68"/>
      <c r="E21" s="19"/>
      <c r="F21" s="19">
        <v>1.1</v>
      </c>
      <c r="G21" s="19"/>
      <c r="H21" s="137"/>
      <c r="I21" s="19"/>
      <c r="J21" s="19"/>
      <c r="K21" s="19">
        <v>0.7</v>
      </c>
      <c r="L21" s="19"/>
      <c r="M21" s="19"/>
    </row>
    <row r="22" spans="2:13" ht="12.75">
      <c r="B22" s="162" t="str">
        <f>'Ingredient Price Sheet'!L16</f>
        <v>Soybean Meal, high heat</v>
      </c>
      <c r="C22" s="183">
        <f>'Ingredient Price Sheet'!M16</f>
        <v>0.3</v>
      </c>
      <c r="D22" s="118"/>
      <c r="E22" s="24"/>
      <c r="F22" s="24"/>
      <c r="G22" s="19">
        <v>0.9</v>
      </c>
      <c r="H22" s="137"/>
      <c r="I22" s="24"/>
      <c r="J22" s="24"/>
      <c r="K22" s="24"/>
      <c r="L22" s="19">
        <v>0.5</v>
      </c>
      <c r="M22" s="19"/>
    </row>
    <row r="23" spans="2:13" ht="12.75">
      <c r="B23" s="162" t="str">
        <f>'Ingredient Price Sheet'!L18</f>
        <v>Soybeans, raw, whole</v>
      </c>
      <c r="C23" s="183">
        <f>'Ingredient Price Sheet'!M18</f>
        <v>0.2</v>
      </c>
      <c r="D23" s="68"/>
      <c r="E23" s="19"/>
      <c r="F23" s="19"/>
      <c r="G23" s="19"/>
      <c r="H23" s="136">
        <v>2.1</v>
      </c>
      <c r="I23" s="19"/>
      <c r="J23" s="19"/>
      <c r="K23" s="19"/>
      <c r="L23" s="19"/>
      <c r="M23" s="19">
        <v>2.1</v>
      </c>
    </row>
    <row r="24" spans="2:13" ht="13.5" thickBot="1">
      <c r="B24" s="236" t="str">
        <f>'Ingredient Price Sheet'!L20</f>
        <v>Urea</v>
      </c>
      <c r="C24" s="184">
        <f>'Ingredient Price Sheet'!M20</f>
        <v>0.25</v>
      </c>
      <c r="D24" s="119"/>
      <c r="E24" s="23"/>
      <c r="F24" s="23"/>
      <c r="G24" s="23"/>
      <c r="H24" s="138"/>
      <c r="I24" s="23"/>
      <c r="J24" s="23"/>
      <c r="K24" s="23">
        <v>0.075</v>
      </c>
      <c r="L24" s="23">
        <v>0.075</v>
      </c>
      <c r="M24" s="23"/>
    </row>
    <row r="25" spans="2:14" ht="14.25" thickBot="1">
      <c r="B25" s="82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8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0.1</v>
      </c>
      <c r="E27" s="24">
        <v>0.1</v>
      </c>
      <c r="F27" s="24">
        <v>0.1</v>
      </c>
      <c r="G27" s="24">
        <v>0.16</v>
      </c>
      <c r="H27" s="24">
        <v>0.15</v>
      </c>
      <c r="I27" s="34">
        <v>0.16</v>
      </c>
      <c r="J27" s="24">
        <v>0.16</v>
      </c>
      <c r="K27" s="24">
        <v>0.16</v>
      </c>
      <c r="L27" s="24">
        <v>0.16</v>
      </c>
      <c r="M27" s="24">
        <v>0.16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3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>
        <v>0.11</v>
      </c>
      <c r="E29" s="23">
        <v>0.11</v>
      </c>
      <c r="F29" s="23">
        <v>0.11</v>
      </c>
      <c r="G29" s="23"/>
      <c r="H29" s="23"/>
      <c r="I29" s="37"/>
      <c r="J29" s="23"/>
      <c r="K29" s="23"/>
      <c r="L29" s="23"/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0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59" t="s">
        <v>8</v>
      </c>
      <c r="C33" s="86" t="s">
        <v>38</v>
      </c>
      <c r="D33" s="67">
        <v>20.1</v>
      </c>
      <c r="E33" s="17">
        <v>20.1</v>
      </c>
      <c r="F33" s="17">
        <v>20.1</v>
      </c>
      <c r="G33" s="17">
        <v>20.1</v>
      </c>
      <c r="H33" s="135">
        <v>19</v>
      </c>
      <c r="I33" s="17">
        <v>18.3</v>
      </c>
      <c r="J33" s="17">
        <v>18.3</v>
      </c>
      <c r="K33" s="17">
        <v>18.3</v>
      </c>
      <c r="L33" s="17">
        <v>18.3</v>
      </c>
      <c r="M33" s="17">
        <v>18.3</v>
      </c>
    </row>
    <row r="34" spans="2:13" ht="12.75" customHeight="1">
      <c r="B34" s="22" t="s">
        <v>9</v>
      </c>
      <c r="C34" s="87" t="s">
        <v>35</v>
      </c>
      <c r="D34" s="68">
        <v>26</v>
      </c>
      <c r="E34" s="19">
        <v>25.7</v>
      </c>
      <c r="F34" s="19">
        <v>25.4</v>
      </c>
      <c r="G34" s="19">
        <v>25.6</v>
      </c>
      <c r="H34" s="136">
        <v>25.9</v>
      </c>
      <c r="I34" s="19">
        <v>21.9</v>
      </c>
      <c r="J34" s="19">
        <v>21.8</v>
      </c>
      <c r="K34" s="19">
        <v>21.5</v>
      </c>
      <c r="L34" s="19">
        <v>21.2</v>
      </c>
      <c r="M34" s="19">
        <v>23.5</v>
      </c>
    </row>
    <row r="35" spans="2:13" ht="12.75">
      <c r="B35" s="22" t="s">
        <v>10</v>
      </c>
      <c r="C35" s="87" t="s">
        <v>40</v>
      </c>
      <c r="D35" s="68">
        <v>25.2</v>
      </c>
      <c r="E35" s="19">
        <v>25.3</v>
      </c>
      <c r="F35" s="19">
        <v>25.4</v>
      </c>
      <c r="G35" s="19">
        <v>25.5</v>
      </c>
      <c r="H35" s="136">
        <v>22.2</v>
      </c>
      <c r="I35" s="19">
        <v>20.2</v>
      </c>
      <c r="J35" s="19">
        <v>20.4</v>
      </c>
      <c r="K35" s="19">
        <v>20.5</v>
      </c>
      <c r="L35" s="19">
        <v>20.2</v>
      </c>
      <c r="M35" s="19">
        <v>20.4</v>
      </c>
    </row>
    <row r="36" spans="2:13" ht="13.5" thickBot="1">
      <c r="B36" s="22" t="s">
        <v>11</v>
      </c>
      <c r="C36" s="88" t="s">
        <v>39</v>
      </c>
      <c r="D36" s="69">
        <v>487</v>
      </c>
      <c r="E36" s="20">
        <v>362</v>
      </c>
      <c r="F36" s="20">
        <v>116</v>
      </c>
      <c r="G36" s="20">
        <v>131</v>
      </c>
      <c r="H36" s="139">
        <v>328</v>
      </c>
      <c r="I36" s="20">
        <v>152</v>
      </c>
      <c r="J36" s="20">
        <v>81</v>
      </c>
      <c r="K36" s="20">
        <v>128</v>
      </c>
      <c r="L36" s="20">
        <v>105</v>
      </c>
      <c r="M36" s="20">
        <v>179</v>
      </c>
    </row>
    <row r="37" spans="2:13" ht="13.5" thickTop="1">
      <c r="B37" s="22" t="s">
        <v>12</v>
      </c>
      <c r="C37" s="89" t="s">
        <v>34</v>
      </c>
      <c r="D37" s="69">
        <v>11</v>
      </c>
      <c r="E37" s="20">
        <v>16</v>
      </c>
      <c r="F37" s="20">
        <v>22</v>
      </c>
      <c r="G37" s="20">
        <v>30</v>
      </c>
      <c r="H37" s="139">
        <v>15</v>
      </c>
      <c r="I37" s="20">
        <v>13</v>
      </c>
      <c r="J37" s="20">
        <v>28</v>
      </c>
      <c r="K37" s="20">
        <v>32</v>
      </c>
      <c r="L37" s="20">
        <v>11</v>
      </c>
      <c r="M37" s="20">
        <v>27</v>
      </c>
    </row>
    <row r="38" spans="2:13" ht="12.75">
      <c r="B38" s="36" t="s">
        <v>13</v>
      </c>
      <c r="C38" s="61" t="s">
        <v>35</v>
      </c>
      <c r="D38" s="68">
        <v>17.1</v>
      </c>
      <c r="E38" s="20">
        <v>16.6</v>
      </c>
      <c r="F38" s="20">
        <v>15.4</v>
      </c>
      <c r="G38" s="20">
        <v>15.5</v>
      </c>
      <c r="H38" s="139">
        <v>16.2</v>
      </c>
      <c r="I38" s="19">
        <v>14.9</v>
      </c>
      <c r="J38" s="20">
        <v>14.6</v>
      </c>
      <c r="K38" s="20">
        <v>14.9</v>
      </c>
      <c r="L38" s="19">
        <v>14.7</v>
      </c>
      <c r="M38" s="19">
        <v>15.3</v>
      </c>
    </row>
    <row r="39" spans="2:13" ht="12.75">
      <c r="B39" s="36" t="s">
        <v>61</v>
      </c>
      <c r="C39" s="61" t="s">
        <v>41</v>
      </c>
      <c r="D39" s="69">
        <v>12.2</v>
      </c>
      <c r="E39" s="20">
        <v>11.6</v>
      </c>
      <c r="F39" s="20">
        <v>10.3</v>
      </c>
      <c r="G39" s="19">
        <v>10.5</v>
      </c>
      <c r="H39" s="139">
        <v>11.9</v>
      </c>
      <c r="I39" s="20">
        <v>10.6</v>
      </c>
      <c r="J39" s="20">
        <v>10.2</v>
      </c>
      <c r="K39" s="20">
        <v>10.5</v>
      </c>
      <c r="L39" s="20">
        <v>10.3</v>
      </c>
      <c r="M39" s="19">
        <v>11</v>
      </c>
    </row>
    <row r="40" spans="2:13" ht="12.75">
      <c r="B40" s="36" t="s">
        <v>62</v>
      </c>
      <c r="C40" s="61" t="s">
        <v>32</v>
      </c>
      <c r="D40" s="69">
        <v>4.9</v>
      </c>
      <c r="E40" s="19">
        <v>5</v>
      </c>
      <c r="F40" s="19">
        <v>5</v>
      </c>
      <c r="G40" s="19">
        <v>5</v>
      </c>
      <c r="H40" s="136">
        <v>4.3</v>
      </c>
      <c r="I40" s="19">
        <v>4.3</v>
      </c>
      <c r="J40" s="19">
        <v>4.4</v>
      </c>
      <c r="K40" s="19">
        <v>4.4</v>
      </c>
      <c r="L40" s="19">
        <v>4.4</v>
      </c>
      <c r="M40" s="19">
        <v>4.3</v>
      </c>
    </row>
    <row r="41" spans="2:13" ht="13.5" thickBot="1">
      <c r="B41" s="22" t="s">
        <v>14</v>
      </c>
      <c r="C41" s="62" t="s">
        <v>42</v>
      </c>
      <c r="D41" s="69">
        <v>35</v>
      </c>
      <c r="E41" s="20">
        <v>35</v>
      </c>
      <c r="F41" s="20">
        <v>35</v>
      </c>
      <c r="G41" s="20">
        <v>28</v>
      </c>
      <c r="H41" s="139">
        <v>28</v>
      </c>
      <c r="I41" s="20">
        <v>30</v>
      </c>
      <c r="J41" s="20">
        <v>30</v>
      </c>
      <c r="K41" s="20">
        <v>29</v>
      </c>
      <c r="L41" s="20">
        <v>30</v>
      </c>
      <c r="M41" s="20">
        <v>31</v>
      </c>
    </row>
    <row r="42" spans="2:13" ht="13.5" thickTop="1">
      <c r="B42" s="22" t="s">
        <v>15</v>
      </c>
      <c r="C42" s="63" t="s">
        <v>36</v>
      </c>
      <c r="D42" s="69">
        <v>16</v>
      </c>
      <c r="E42" s="20">
        <v>15</v>
      </c>
      <c r="F42" s="20">
        <v>13</v>
      </c>
      <c r="G42" s="20">
        <v>11</v>
      </c>
      <c r="H42" s="139">
        <v>12</v>
      </c>
      <c r="I42" s="20">
        <v>17</v>
      </c>
      <c r="J42" s="20">
        <v>16</v>
      </c>
      <c r="K42" s="20">
        <v>15</v>
      </c>
      <c r="L42" s="20">
        <v>15</v>
      </c>
      <c r="M42" s="20">
        <v>15</v>
      </c>
    </row>
    <row r="43" spans="2:13" ht="12.75">
      <c r="B43" s="22" t="s">
        <v>63</v>
      </c>
      <c r="C43" s="64" t="s">
        <v>33</v>
      </c>
      <c r="D43" s="70">
        <v>35</v>
      </c>
      <c r="E43" s="21">
        <v>35.3</v>
      </c>
      <c r="F43" s="21">
        <v>37</v>
      </c>
      <c r="G43" s="21">
        <v>38</v>
      </c>
      <c r="H43" s="140">
        <v>35</v>
      </c>
      <c r="I43" s="21">
        <v>40.6</v>
      </c>
      <c r="J43" s="21">
        <v>41</v>
      </c>
      <c r="K43" s="21">
        <v>42</v>
      </c>
      <c r="L43" s="21">
        <v>41</v>
      </c>
      <c r="M43" s="21">
        <v>41</v>
      </c>
    </row>
    <row r="44" spans="2:13" ht="12.75">
      <c r="B44" s="22" t="s">
        <v>64</v>
      </c>
      <c r="C44" s="65" t="s">
        <v>44</v>
      </c>
      <c r="D44" s="70">
        <v>23</v>
      </c>
      <c r="E44" s="21">
        <v>23.5</v>
      </c>
      <c r="F44" s="21">
        <v>24</v>
      </c>
      <c r="G44" s="21">
        <v>23</v>
      </c>
      <c r="H44" s="140">
        <v>22</v>
      </c>
      <c r="I44" s="21">
        <v>24</v>
      </c>
      <c r="J44" s="21">
        <v>24</v>
      </c>
      <c r="K44" s="21">
        <v>25</v>
      </c>
      <c r="L44" s="21">
        <v>25</v>
      </c>
      <c r="M44" s="21">
        <v>25</v>
      </c>
    </row>
    <row r="45" spans="2:13" ht="13.5" thickBot="1">
      <c r="B45" s="58" t="s">
        <v>65</v>
      </c>
      <c r="C45" s="66" t="s">
        <v>45</v>
      </c>
      <c r="D45" s="71">
        <v>39</v>
      </c>
      <c r="E45" s="73">
        <v>39.5</v>
      </c>
      <c r="F45" s="73">
        <v>39</v>
      </c>
      <c r="G45" s="73">
        <v>40</v>
      </c>
      <c r="H45" s="141">
        <v>39</v>
      </c>
      <c r="I45" s="73">
        <v>37</v>
      </c>
      <c r="J45" s="73">
        <v>37</v>
      </c>
      <c r="K45" s="73">
        <v>36</v>
      </c>
      <c r="L45" s="73">
        <v>36</v>
      </c>
      <c r="M45" s="73">
        <v>35</v>
      </c>
    </row>
    <row r="46" spans="2:13" ht="15.75" customHeight="1" thickBot="1" thickTop="1">
      <c r="B46" s="99" t="str">
        <f>'Forage Quality Demo'!B46</f>
        <v>Euros/Liter Milk//Milk Income</v>
      </c>
      <c r="C46" s="219">
        <f>'Forage Quality Demo'!C46</f>
        <v>0.25</v>
      </c>
      <c r="D46" s="204">
        <f aca="true" t="shared" si="0" ref="D46:M46">D35*$C46</f>
        <v>6.3</v>
      </c>
      <c r="E46" s="204">
        <f t="shared" si="0"/>
        <v>6.325</v>
      </c>
      <c r="F46" s="204">
        <f t="shared" si="0"/>
        <v>6.35</v>
      </c>
      <c r="G46" s="204">
        <f t="shared" si="0"/>
        <v>6.375</v>
      </c>
      <c r="H46" s="204">
        <f t="shared" si="0"/>
        <v>5.55</v>
      </c>
      <c r="I46" s="204">
        <f t="shared" si="0"/>
        <v>5.05</v>
      </c>
      <c r="J46" s="204">
        <f t="shared" si="0"/>
        <v>5.1</v>
      </c>
      <c r="K46" s="204">
        <f t="shared" si="0"/>
        <v>5.125</v>
      </c>
      <c r="L46" s="204">
        <f t="shared" si="0"/>
        <v>5.05</v>
      </c>
      <c r="M46" s="205">
        <f t="shared" si="0"/>
        <v>5.1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 aca="true" t="shared" si="1" ref="D47:M47">$C13*D13+$C14*D14+$C15*D15+$C16*D16+$C17*D17+$C18*D18+$C19*D19+$C20*D20+$C21*D21+$C22*D22+$C23*D23+$C24*D24+$C26*D26+$C27*D27+$C28*D28+$C29*D29</f>
        <v>3.4450000000000003</v>
      </c>
      <c r="E47" s="207">
        <f t="shared" si="1"/>
        <v>3.3325</v>
      </c>
      <c r="F47" s="207">
        <f t="shared" si="1"/>
        <v>3.25</v>
      </c>
      <c r="G47" s="207">
        <f t="shared" si="1"/>
        <v>3.3160000000000003</v>
      </c>
      <c r="H47" s="207">
        <f t="shared" si="1"/>
        <v>3.1319999999999997</v>
      </c>
      <c r="I47" s="207">
        <f t="shared" si="1"/>
        <v>2.8405</v>
      </c>
      <c r="J47" s="207">
        <f t="shared" si="1"/>
        <v>2.7955</v>
      </c>
      <c r="K47" s="207">
        <f t="shared" si="1"/>
        <v>2.74675</v>
      </c>
      <c r="L47" s="207">
        <f t="shared" si="1"/>
        <v>2.68675</v>
      </c>
      <c r="M47" s="208">
        <f t="shared" si="1"/>
        <v>2.713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2.8549999999999995</v>
      </c>
      <c r="E48" s="210">
        <f t="shared" si="2"/>
        <v>2.9925</v>
      </c>
      <c r="F48" s="210">
        <f t="shared" si="2"/>
        <v>3.0999999999999996</v>
      </c>
      <c r="G48" s="210">
        <f t="shared" si="2"/>
        <v>3.0589999999999997</v>
      </c>
      <c r="H48" s="210">
        <f t="shared" si="2"/>
        <v>2.418</v>
      </c>
      <c r="I48" s="210">
        <f t="shared" si="2"/>
        <v>2.2095</v>
      </c>
      <c r="J48" s="210">
        <f t="shared" si="2"/>
        <v>2.3044999999999995</v>
      </c>
      <c r="K48" s="210">
        <f t="shared" si="2"/>
        <v>2.37825</v>
      </c>
      <c r="L48" s="210">
        <f t="shared" si="2"/>
        <v>2.36325</v>
      </c>
      <c r="M48" s="211">
        <f t="shared" si="2"/>
        <v>2.3869999999999996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4.114999999999999</v>
      </c>
      <c r="E49" s="213">
        <f t="shared" si="3"/>
        <v>4.2575</v>
      </c>
      <c r="F49" s="213">
        <f t="shared" si="3"/>
        <v>4.369999999999999</v>
      </c>
      <c r="G49" s="213">
        <f t="shared" si="3"/>
        <v>4.334</v>
      </c>
      <c r="H49" s="213">
        <f t="shared" si="3"/>
        <v>3.5279999999999996</v>
      </c>
      <c r="I49" s="213">
        <f t="shared" si="3"/>
        <v>3.2194999999999996</v>
      </c>
      <c r="J49" s="213">
        <f t="shared" si="3"/>
        <v>3.324499999999999</v>
      </c>
      <c r="K49" s="213">
        <f t="shared" si="3"/>
        <v>3.4032499999999994</v>
      </c>
      <c r="L49" s="213">
        <f t="shared" si="3"/>
        <v>3.3732499999999996</v>
      </c>
      <c r="M49" s="214">
        <f t="shared" si="3"/>
        <v>3.406999999999999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1">
        <f ca="1">TODAY()</f>
        <v>37937</v>
      </c>
      <c r="C2" s="93" t="str">
        <f>'Forage Quality Demo'!C2</f>
        <v>Kosovo</v>
      </c>
      <c r="D2" s="268" t="s">
        <v>343</v>
      </c>
      <c r="E2" s="289"/>
      <c r="F2" s="289"/>
      <c r="G2" s="289"/>
      <c r="H2" s="289"/>
      <c r="I2" s="289"/>
      <c r="J2" s="289"/>
      <c r="K2" s="289"/>
      <c r="L2" s="289"/>
      <c r="M2" s="29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9" ht="19.5" thickBot="1" thickTop="1">
      <c r="B6" s="80" t="s">
        <v>50</v>
      </c>
      <c r="C6" s="33" t="s">
        <v>19</v>
      </c>
      <c r="D6" s="2" t="s">
        <v>516</v>
      </c>
      <c r="E6" s="2" t="s">
        <v>335</v>
      </c>
      <c r="F6" s="2" t="s">
        <v>517</v>
      </c>
      <c r="G6" s="5" t="s">
        <v>336</v>
      </c>
      <c r="H6" s="2" t="s">
        <v>518</v>
      </c>
      <c r="I6" s="2" t="s">
        <v>519</v>
      </c>
      <c r="J6" s="2" t="s">
        <v>520</v>
      </c>
      <c r="K6" s="2" t="s">
        <v>521</v>
      </c>
      <c r="L6" s="2" t="s">
        <v>522</v>
      </c>
      <c r="M6" s="2" t="s">
        <v>523</v>
      </c>
      <c r="N6" s="8">
        <v>11</v>
      </c>
      <c r="O6" s="42"/>
      <c r="P6" s="42"/>
      <c r="Q6" s="42"/>
      <c r="R6" s="42"/>
      <c r="S6" s="42"/>
    </row>
    <row r="7" spans="2:19" ht="3.75" customHeight="1" thickBot="1"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O7" s="10"/>
      <c r="P7" s="10"/>
      <c r="Q7" s="10"/>
      <c r="R7" s="10"/>
      <c r="S7" s="10"/>
    </row>
    <row r="8" spans="2:19" ht="16.5" customHeight="1" thickBot="1" thickTop="1">
      <c r="B8" s="96" t="s">
        <v>0</v>
      </c>
      <c r="C8" s="27" t="s">
        <v>18</v>
      </c>
      <c r="D8" s="15" t="s">
        <v>179</v>
      </c>
      <c r="E8" s="117" t="s">
        <v>346</v>
      </c>
      <c r="F8" s="15" t="s">
        <v>344</v>
      </c>
      <c r="G8" s="15" t="s">
        <v>345</v>
      </c>
      <c r="H8" s="84" t="s">
        <v>392</v>
      </c>
      <c r="I8" s="117" t="s">
        <v>215</v>
      </c>
      <c r="J8" s="15" t="s">
        <v>346</v>
      </c>
      <c r="K8" s="15" t="s">
        <v>344</v>
      </c>
      <c r="L8" s="84" t="s">
        <v>345</v>
      </c>
      <c r="M8" s="84" t="s">
        <v>392</v>
      </c>
      <c r="O8" s="145"/>
      <c r="P8" s="146"/>
      <c r="Q8" s="147"/>
      <c r="R8" s="147"/>
      <c r="S8" s="148"/>
    </row>
    <row r="9" spans="2:19" ht="3.75" customHeight="1" thickBo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9"/>
      <c r="P9" s="9"/>
      <c r="Q9" s="9"/>
      <c r="R9" s="9"/>
      <c r="S9" s="9"/>
    </row>
    <row r="10" spans="2:19" ht="15" customHeight="1" thickBot="1" thickTop="1">
      <c r="B10" s="5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  <c r="O10" s="9"/>
      <c r="P10" s="9"/>
      <c r="Q10" s="9"/>
      <c r="R10" s="9"/>
      <c r="S10" s="9"/>
    </row>
    <row r="11" spans="2:19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  <c r="O11" s="9"/>
      <c r="P11" s="9"/>
      <c r="Q11" s="9"/>
      <c r="R11" s="9"/>
      <c r="S11" s="9"/>
    </row>
    <row r="12" spans="2:19" ht="15" thickBot="1">
      <c r="B12" s="281" t="s">
        <v>67</v>
      </c>
      <c r="C12" s="282"/>
      <c r="D12" s="116">
        <v>25</v>
      </c>
      <c r="E12" s="144">
        <v>25</v>
      </c>
      <c r="F12" s="144">
        <v>25</v>
      </c>
      <c r="G12" s="116">
        <v>25</v>
      </c>
      <c r="H12" s="116">
        <v>25</v>
      </c>
      <c r="I12" s="116">
        <v>25</v>
      </c>
      <c r="J12" s="116">
        <v>25</v>
      </c>
      <c r="K12" s="116">
        <v>25</v>
      </c>
      <c r="L12" s="116">
        <v>25</v>
      </c>
      <c r="M12" s="116">
        <v>25</v>
      </c>
      <c r="O12" s="149"/>
      <c r="P12" s="149"/>
      <c r="Q12" s="149"/>
      <c r="R12" s="9"/>
      <c r="S12" s="9"/>
    </row>
    <row r="13" spans="2:19" ht="13.5" thickTop="1">
      <c r="B13" s="235" t="str">
        <f>'Ingredient Price Sheet'!B28</f>
        <v>Corn Silage, mid-maturity</v>
      </c>
      <c r="C13" s="182">
        <f>'Ingredient Price Sheet'!C28</f>
        <v>0.03</v>
      </c>
      <c r="D13" s="106">
        <v>35.6</v>
      </c>
      <c r="E13" s="143">
        <v>35.4</v>
      </c>
      <c r="F13" s="143">
        <v>35</v>
      </c>
      <c r="G13" s="17">
        <v>35.8</v>
      </c>
      <c r="H13" s="135">
        <v>35.6</v>
      </c>
      <c r="I13" s="17">
        <v>20</v>
      </c>
      <c r="J13" s="17">
        <v>20</v>
      </c>
      <c r="K13" s="17">
        <v>20</v>
      </c>
      <c r="L13" s="17">
        <v>20</v>
      </c>
      <c r="M13" s="17">
        <v>20</v>
      </c>
      <c r="O13" s="150"/>
      <c r="P13" s="150"/>
      <c r="Q13" s="150"/>
      <c r="R13" s="9"/>
      <c r="S13" s="9"/>
    </row>
    <row r="14" spans="2:19" ht="12.75">
      <c r="B14" s="162" t="str">
        <f>'Ingredient Price Sheet'!B22</f>
        <v>Legume Hay, mid-maturity</v>
      </c>
      <c r="C14" s="183">
        <f>'Ingredient Price Sheet'!C22</f>
        <v>0.125</v>
      </c>
      <c r="D14" s="107"/>
      <c r="E14" s="19"/>
      <c r="F14" s="19"/>
      <c r="G14" s="19"/>
      <c r="H14" s="136"/>
      <c r="I14" s="20">
        <v>3</v>
      </c>
      <c r="J14" s="19">
        <v>2.6</v>
      </c>
      <c r="K14" s="19">
        <v>2.5</v>
      </c>
      <c r="L14" s="19">
        <v>2.9</v>
      </c>
      <c r="M14" s="19">
        <v>2.7</v>
      </c>
      <c r="O14" s="150"/>
      <c r="P14" s="150"/>
      <c r="Q14" s="150"/>
      <c r="R14" s="9"/>
      <c r="S14" s="9"/>
    </row>
    <row r="15" spans="2:19" ht="12.75">
      <c r="B15" s="162" t="str">
        <f>'Ingredient Price Sheet'!B14</f>
        <v>Grass Hay, mid-maturity</v>
      </c>
      <c r="C15" s="183">
        <f>'Ingredient Price Sheet'!C14</f>
        <v>0.1</v>
      </c>
      <c r="D15" s="107"/>
      <c r="E15" s="19"/>
      <c r="F15" s="19"/>
      <c r="G15" s="19"/>
      <c r="H15" s="136"/>
      <c r="I15" s="20">
        <v>3</v>
      </c>
      <c r="J15" s="20">
        <v>2.6</v>
      </c>
      <c r="K15" s="20">
        <v>2.5</v>
      </c>
      <c r="L15" s="19">
        <v>2.9</v>
      </c>
      <c r="M15" s="19">
        <v>2.7</v>
      </c>
      <c r="O15" s="151"/>
      <c r="P15" s="151"/>
      <c r="Q15" s="151"/>
      <c r="R15" s="9"/>
      <c r="S15" s="9"/>
    </row>
    <row r="16" spans="2:19" ht="12.75">
      <c r="B16" s="162" t="str">
        <f>'Ingredient Price Sheet'!G18</f>
        <v>Corn Grain, ground</v>
      </c>
      <c r="C16" s="183">
        <f>'Ingredient Price Sheet'!H18</f>
        <v>0.18</v>
      </c>
      <c r="D16" s="107">
        <v>3</v>
      </c>
      <c r="E16" s="19"/>
      <c r="F16" s="19"/>
      <c r="G16" s="19"/>
      <c r="H16" s="136"/>
      <c r="I16" s="19">
        <v>3.5</v>
      </c>
      <c r="J16" s="20"/>
      <c r="K16" s="20"/>
      <c r="L16" s="19"/>
      <c r="M16" s="19"/>
      <c r="O16" s="151"/>
      <c r="P16" s="151"/>
      <c r="Q16" s="151"/>
      <c r="R16" s="9"/>
      <c r="S16" s="9"/>
    </row>
    <row r="17" spans="2:19" ht="12.75">
      <c r="B17" s="162" t="str">
        <f>'Ingredient Price Sheet'!G16</f>
        <v>Wheat Bran</v>
      </c>
      <c r="C17" s="183">
        <f>'Ingredient Price Sheet'!H16</f>
        <v>0.18</v>
      </c>
      <c r="D17" s="107">
        <v>3</v>
      </c>
      <c r="E17" s="19">
        <v>3</v>
      </c>
      <c r="F17" s="19">
        <v>3</v>
      </c>
      <c r="G17" s="19">
        <v>3</v>
      </c>
      <c r="H17" s="136">
        <v>3</v>
      </c>
      <c r="I17" s="19">
        <v>3.5</v>
      </c>
      <c r="J17" s="19">
        <v>2</v>
      </c>
      <c r="K17" s="19">
        <v>2</v>
      </c>
      <c r="L17" s="19">
        <v>2</v>
      </c>
      <c r="M17" s="19">
        <v>2</v>
      </c>
      <c r="O17" s="150"/>
      <c r="P17" s="150"/>
      <c r="Q17" s="150"/>
      <c r="R17" s="9"/>
      <c r="S17" s="9"/>
    </row>
    <row r="18" spans="2:19" ht="12.75">
      <c r="B18" s="162" t="str">
        <f>'Ingredient Price Sheet'!L12</f>
        <v>Soybean Meal, 48% solvent</v>
      </c>
      <c r="C18" s="183">
        <f>'Ingredient Price Sheet'!M12</f>
        <v>0.3</v>
      </c>
      <c r="D18" s="107">
        <v>1.9</v>
      </c>
      <c r="E18" s="19">
        <v>2.11</v>
      </c>
      <c r="F18" s="19">
        <v>2.3</v>
      </c>
      <c r="G18" s="19">
        <v>2</v>
      </c>
      <c r="H18" s="136">
        <v>2.1</v>
      </c>
      <c r="I18" s="19">
        <v>1.8</v>
      </c>
      <c r="J18" s="19">
        <v>2.1</v>
      </c>
      <c r="K18" s="19">
        <v>2.4</v>
      </c>
      <c r="L18" s="19">
        <v>1.8</v>
      </c>
      <c r="M18" s="19">
        <v>2.1</v>
      </c>
      <c r="O18" s="150"/>
      <c r="P18" s="150"/>
      <c r="Q18" s="150"/>
      <c r="R18" s="9"/>
      <c r="S18" s="9"/>
    </row>
    <row r="19" spans="2:19" ht="12.75">
      <c r="B19" s="162" t="str">
        <f>'Ingredient Price Sheet'!L20</f>
        <v>Urea</v>
      </c>
      <c r="C19" s="183">
        <f>'Ingredient Price Sheet'!M20</f>
        <v>0.25</v>
      </c>
      <c r="D19" s="34">
        <v>0.125</v>
      </c>
      <c r="E19" s="24">
        <v>0.025</v>
      </c>
      <c r="F19" s="24"/>
      <c r="G19" s="24">
        <v>0.05</v>
      </c>
      <c r="H19" s="137">
        <v>0.05</v>
      </c>
      <c r="I19" s="24"/>
      <c r="J19" s="24"/>
      <c r="K19" s="24"/>
      <c r="L19" s="24"/>
      <c r="M19" s="24"/>
      <c r="O19" s="150"/>
      <c r="P19" s="150"/>
      <c r="Q19" s="150"/>
      <c r="R19" s="9"/>
      <c r="S19" s="9"/>
    </row>
    <row r="20" spans="2:19" ht="12.75">
      <c r="B20" s="244" t="str">
        <f>'Ingredient Price Sheet'!G10</f>
        <v>Barley Grain, rolled</v>
      </c>
      <c r="C20" s="189">
        <f>'Ingredient Price Sheet'!H10</f>
        <v>0.18</v>
      </c>
      <c r="D20" s="107"/>
      <c r="E20" s="19">
        <v>3</v>
      </c>
      <c r="F20" s="19"/>
      <c r="G20" s="19"/>
      <c r="H20" s="136">
        <v>1</v>
      </c>
      <c r="I20" s="19"/>
      <c r="J20" s="19">
        <v>5</v>
      </c>
      <c r="K20" s="19"/>
      <c r="L20" s="19"/>
      <c r="M20" s="19">
        <v>1.7</v>
      </c>
      <c r="O20" s="150"/>
      <c r="P20" s="150"/>
      <c r="Q20" s="150"/>
      <c r="R20" s="9"/>
      <c r="S20" s="9"/>
    </row>
    <row r="21" spans="2:19" ht="12.75">
      <c r="B21" s="162" t="str">
        <f>'Ingredient Price Sheet'!G12</f>
        <v>Oats, Grain, rolled</v>
      </c>
      <c r="C21" s="183">
        <f>'Ingredient Price Sheet'!H12</f>
        <v>0.18</v>
      </c>
      <c r="D21" s="107"/>
      <c r="E21" s="19"/>
      <c r="F21" s="19">
        <v>3</v>
      </c>
      <c r="G21" s="19"/>
      <c r="H21" s="136">
        <v>1</v>
      </c>
      <c r="I21" s="19"/>
      <c r="J21" s="19"/>
      <c r="K21" s="19">
        <v>5</v>
      </c>
      <c r="L21" s="19"/>
      <c r="M21" s="19">
        <v>1.7</v>
      </c>
      <c r="O21" s="150"/>
      <c r="P21" s="150"/>
      <c r="Q21" s="150"/>
      <c r="R21" s="9"/>
      <c r="S21" s="9"/>
    </row>
    <row r="22" spans="2:19" ht="12.75">
      <c r="B22" s="162" t="str">
        <f>'Ingredient Price Sheet'!G14</f>
        <v>Wheat Grain, rolled</v>
      </c>
      <c r="C22" s="183">
        <f>'Ingredient Price Sheet'!H14</f>
        <v>0.18</v>
      </c>
      <c r="D22" s="34"/>
      <c r="E22" s="24"/>
      <c r="F22" s="24"/>
      <c r="G22" s="19">
        <v>3</v>
      </c>
      <c r="H22" s="136">
        <v>1</v>
      </c>
      <c r="I22" s="24"/>
      <c r="J22" s="24"/>
      <c r="K22" s="24"/>
      <c r="L22" s="19">
        <v>5</v>
      </c>
      <c r="M22" s="19">
        <v>1.7</v>
      </c>
      <c r="O22" s="29"/>
      <c r="P22" s="29"/>
      <c r="Q22" s="29"/>
      <c r="R22" s="9"/>
      <c r="S22" s="9"/>
    </row>
    <row r="23" spans="2:19" ht="12.75">
      <c r="B23" s="162"/>
      <c r="C23" s="183"/>
      <c r="D23" s="243"/>
      <c r="E23" s="24"/>
      <c r="F23" s="24"/>
      <c r="G23" s="24"/>
      <c r="H23" s="137"/>
      <c r="I23" s="24"/>
      <c r="J23" s="24"/>
      <c r="K23" s="24"/>
      <c r="L23" s="24"/>
      <c r="M23" s="24"/>
      <c r="O23" s="29"/>
      <c r="P23" s="29"/>
      <c r="Q23" s="29"/>
      <c r="R23" s="9"/>
      <c r="S23" s="9"/>
    </row>
    <row r="24" spans="2:19" ht="13.5" thickBot="1">
      <c r="B24" s="236"/>
      <c r="C24" s="184"/>
      <c r="D24" s="37"/>
      <c r="E24" s="23"/>
      <c r="F24" s="23"/>
      <c r="G24" s="23"/>
      <c r="H24" s="138"/>
      <c r="I24" s="23"/>
      <c r="J24" s="23"/>
      <c r="K24" s="23"/>
      <c r="L24" s="23"/>
      <c r="M24" s="23"/>
      <c r="O24" s="29"/>
      <c r="P24" s="29"/>
      <c r="Q24" s="29"/>
      <c r="R24" s="9"/>
      <c r="S24" s="9"/>
    </row>
    <row r="25" spans="2:19" ht="14.25" thickBot="1">
      <c r="B25" s="82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  <c r="O25" s="9"/>
      <c r="P25" s="9"/>
      <c r="Q25" s="9"/>
      <c r="R25" s="9"/>
      <c r="S25" s="9"/>
    </row>
    <row r="26" spans="2:19" ht="13.5" thickTop="1">
      <c r="B26" s="18" t="s">
        <v>4</v>
      </c>
      <c r="C26" s="182">
        <f>'Forage Quality Demo'!C26</f>
        <v>3</v>
      </c>
      <c r="D26" s="39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  <c r="O26" s="29"/>
      <c r="P26" s="29"/>
      <c r="Q26" s="29"/>
      <c r="R26" s="9"/>
      <c r="S26" s="9"/>
    </row>
    <row r="27" spans="2:19" ht="12.75">
      <c r="B27" s="22" t="s">
        <v>5</v>
      </c>
      <c r="C27" s="183">
        <f>'Forage Quality Demo'!C27</f>
        <v>0.1</v>
      </c>
      <c r="D27" s="24">
        <v>0.21</v>
      </c>
      <c r="E27" s="24">
        <v>0.21</v>
      </c>
      <c r="F27" s="24">
        <v>0.21</v>
      </c>
      <c r="G27" s="24">
        <v>0.21</v>
      </c>
      <c r="H27" s="24">
        <v>0.16</v>
      </c>
      <c r="I27" s="24">
        <v>0.21</v>
      </c>
      <c r="J27" s="24">
        <v>0.21</v>
      </c>
      <c r="K27" s="24">
        <v>0.21</v>
      </c>
      <c r="L27" s="24">
        <v>0.21</v>
      </c>
      <c r="M27" s="24">
        <v>0.21</v>
      </c>
      <c r="O27" s="29"/>
      <c r="P27" s="29"/>
      <c r="Q27" s="29"/>
      <c r="R27" s="9"/>
      <c r="S27" s="9"/>
    </row>
    <row r="28" spans="2:19" ht="12.75">
      <c r="B28" s="22" t="s">
        <v>6</v>
      </c>
      <c r="C28" s="183">
        <f>'Forage Quality Demo'!C28</f>
        <v>0.1</v>
      </c>
      <c r="D28" s="2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  <c r="O28" s="29"/>
      <c r="P28" s="29"/>
      <c r="Q28" s="29"/>
      <c r="R28" s="9"/>
      <c r="S28" s="9"/>
    </row>
    <row r="29" spans="2:19" ht="12.75" customHeight="1" thickBot="1">
      <c r="B29" s="25" t="s">
        <v>7</v>
      </c>
      <c r="C29" s="184">
        <f>'Forage Quality Demo'!C29</f>
        <v>0.3</v>
      </c>
      <c r="D29" s="23"/>
      <c r="E29" s="23"/>
      <c r="F29" s="23"/>
      <c r="G29" s="23"/>
      <c r="H29" s="23"/>
      <c r="I29" s="37"/>
      <c r="J29" s="23"/>
      <c r="K29" s="23"/>
      <c r="L29" s="23"/>
      <c r="M29" s="23"/>
      <c r="O29" s="29"/>
      <c r="P29" s="29"/>
      <c r="Q29" s="29"/>
      <c r="R29" s="9"/>
      <c r="S29" s="9"/>
    </row>
    <row r="30" spans="2:19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  <c r="O30" s="9"/>
      <c r="P30" s="9"/>
      <c r="Q30" s="9"/>
      <c r="R30" s="9"/>
      <c r="S30" s="9"/>
    </row>
    <row r="31" spans="2:19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  <c r="O31" s="9"/>
      <c r="P31" s="9"/>
      <c r="Q31" s="9"/>
      <c r="R31" s="9"/>
      <c r="S31" s="9"/>
    </row>
    <row r="32" spans="2:19" ht="3.75" customHeight="1" thickBot="1">
      <c r="B32" s="6"/>
      <c r="C32" s="60"/>
      <c r="D32" s="6"/>
      <c r="E32" s="6"/>
      <c r="F32" s="6"/>
      <c r="G32" s="6"/>
      <c r="H32" s="6"/>
      <c r="I32" s="6"/>
      <c r="J32" s="6"/>
      <c r="K32" s="6"/>
      <c r="L32" s="6"/>
      <c r="M32" s="6"/>
      <c r="O32" s="9"/>
      <c r="P32" s="9"/>
      <c r="Q32" s="9"/>
      <c r="R32" s="9"/>
      <c r="S32" s="9"/>
    </row>
    <row r="33" spans="2:19" ht="13.5" thickTop="1">
      <c r="B33" s="59" t="s">
        <v>8</v>
      </c>
      <c r="C33" s="86" t="s">
        <v>38</v>
      </c>
      <c r="D33" s="17">
        <v>20.1</v>
      </c>
      <c r="E33" s="17">
        <v>20.1</v>
      </c>
      <c r="F33" s="17">
        <v>20.1</v>
      </c>
      <c r="G33" s="17">
        <v>20.1</v>
      </c>
      <c r="H33" s="135">
        <v>20.1</v>
      </c>
      <c r="I33" s="17">
        <v>20.1</v>
      </c>
      <c r="J33" s="17">
        <v>20.1</v>
      </c>
      <c r="K33" s="17">
        <v>20.1</v>
      </c>
      <c r="L33" s="17">
        <v>20.1</v>
      </c>
      <c r="M33" s="17">
        <v>20.1</v>
      </c>
      <c r="O33" s="150"/>
      <c r="P33" s="150"/>
      <c r="Q33" s="150"/>
      <c r="R33" s="9"/>
      <c r="S33" s="9"/>
    </row>
    <row r="34" spans="2:19" ht="12.75" customHeight="1">
      <c r="B34" s="22" t="s">
        <v>9</v>
      </c>
      <c r="C34" s="87" t="s">
        <v>35</v>
      </c>
      <c r="D34" s="19">
        <v>26.2</v>
      </c>
      <c r="E34" s="19">
        <v>26.2</v>
      </c>
      <c r="F34" s="19">
        <v>26.3</v>
      </c>
      <c r="G34" s="19">
        <v>26.3</v>
      </c>
      <c r="H34" s="136">
        <v>26.2</v>
      </c>
      <c r="I34" s="19">
        <v>26.1</v>
      </c>
      <c r="J34" s="19">
        <v>26.3</v>
      </c>
      <c r="K34" s="19">
        <v>26.3</v>
      </c>
      <c r="L34" s="19">
        <v>26.4</v>
      </c>
      <c r="M34" s="19">
        <v>26.3</v>
      </c>
      <c r="O34" s="150"/>
      <c r="P34" s="150"/>
      <c r="Q34" s="150"/>
      <c r="R34" s="9"/>
      <c r="S34" s="9"/>
    </row>
    <row r="35" spans="2:19" ht="12.75">
      <c r="B35" s="22" t="s">
        <v>10</v>
      </c>
      <c r="C35" s="87" t="s">
        <v>40</v>
      </c>
      <c r="D35" s="19">
        <v>25.3</v>
      </c>
      <c r="E35" s="19">
        <v>25.2</v>
      </c>
      <c r="F35" s="19">
        <v>25.3</v>
      </c>
      <c r="G35" s="19">
        <v>25.4</v>
      </c>
      <c r="H35" s="136">
        <v>25.2</v>
      </c>
      <c r="I35" s="19">
        <v>25.3</v>
      </c>
      <c r="J35" s="19">
        <v>25.3</v>
      </c>
      <c r="K35" s="19">
        <v>25.2</v>
      </c>
      <c r="L35" s="19">
        <v>25.3</v>
      </c>
      <c r="M35" s="19">
        <v>25.3</v>
      </c>
      <c r="O35" s="150"/>
      <c r="P35" s="150"/>
      <c r="Q35" s="150"/>
      <c r="R35" s="9"/>
      <c r="S35" s="9"/>
    </row>
    <row r="36" spans="2:19" ht="13.5" thickBot="1">
      <c r="B36" s="22" t="s">
        <v>11</v>
      </c>
      <c r="C36" s="88" t="s">
        <v>39</v>
      </c>
      <c r="D36" s="20">
        <v>115</v>
      </c>
      <c r="E36" s="20">
        <v>18</v>
      </c>
      <c r="F36" s="20">
        <v>47</v>
      </c>
      <c r="G36" s="20">
        <v>84</v>
      </c>
      <c r="H36" s="139">
        <v>112</v>
      </c>
      <c r="I36" s="20">
        <v>190</v>
      </c>
      <c r="J36" s="20">
        <v>306</v>
      </c>
      <c r="K36" s="20">
        <v>447</v>
      </c>
      <c r="L36" s="20">
        <v>296</v>
      </c>
      <c r="M36" s="20">
        <v>352</v>
      </c>
      <c r="O36" s="147"/>
      <c r="P36" s="147"/>
      <c r="Q36" s="147"/>
      <c r="R36" s="9"/>
      <c r="S36" s="9"/>
    </row>
    <row r="37" spans="2:19" ht="13.5" thickTop="1">
      <c r="B37" s="22" t="s">
        <v>12</v>
      </c>
      <c r="C37" s="89" t="s">
        <v>34</v>
      </c>
      <c r="D37" s="20">
        <v>18</v>
      </c>
      <c r="E37" s="20">
        <v>12</v>
      </c>
      <c r="F37" s="20">
        <v>17</v>
      </c>
      <c r="G37" s="20">
        <v>26</v>
      </c>
      <c r="H37" s="139">
        <v>13</v>
      </c>
      <c r="I37" s="20">
        <v>18</v>
      </c>
      <c r="J37" s="20">
        <v>20</v>
      </c>
      <c r="K37" s="20">
        <v>15</v>
      </c>
      <c r="L37" s="20">
        <v>20</v>
      </c>
      <c r="M37" s="20">
        <v>15</v>
      </c>
      <c r="O37" s="147"/>
      <c r="P37" s="147"/>
      <c r="Q37" s="147"/>
      <c r="R37" s="9"/>
      <c r="S37" s="9"/>
    </row>
    <row r="38" spans="2:19" ht="12.75">
      <c r="B38" s="36" t="s">
        <v>13</v>
      </c>
      <c r="C38" s="61" t="s">
        <v>35</v>
      </c>
      <c r="D38" s="19">
        <v>15.3</v>
      </c>
      <c r="E38" s="20">
        <v>14.8</v>
      </c>
      <c r="F38" s="20">
        <v>15</v>
      </c>
      <c r="G38" s="20">
        <v>15.2</v>
      </c>
      <c r="H38" s="139">
        <v>15.3</v>
      </c>
      <c r="I38" s="20">
        <v>15.7</v>
      </c>
      <c r="J38" s="20">
        <v>16.3</v>
      </c>
      <c r="K38" s="20">
        <v>17</v>
      </c>
      <c r="L38" s="19">
        <v>16.2</v>
      </c>
      <c r="M38" s="19">
        <v>16.5</v>
      </c>
      <c r="O38" s="150"/>
      <c r="P38" s="147"/>
      <c r="Q38" s="147"/>
      <c r="R38" s="9"/>
      <c r="S38" s="9"/>
    </row>
    <row r="39" spans="2:19" ht="12.75">
      <c r="B39" s="36" t="s">
        <v>61</v>
      </c>
      <c r="C39" s="61" t="s">
        <v>41</v>
      </c>
      <c r="D39" s="19">
        <v>10.6</v>
      </c>
      <c r="E39" s="20">
        <v>10</v>
      </c>
      <c r="F39" s="20">
        <v>10.2</v>
      </c>
      <c r="G39" s="19">
        <v>10.4</v>
      </c>
      <c r="H39" s="139">
        <v>10.5</v>
      </c>
      <c r="I39" s="20">
        <v>10.8</v>
      </c>
      <c r="J39" s="20">
        <v>11.4</v>
      </c>
      <c r="K39" s="20">
        <v>12.1</v>
      </c>
      <c r="L39" s="20">
        <v>11.4</v>
      </c>
      <c r="M39" s="19">
        <v>11.6</v>
      </c>
      <c r="O39" s="147"/>
      <c r="P39" s="147"/>
      <c r="Q39" s="147"/>
      <c r="R39" s="9"/>
      <c r="S39" s="9"/>
    </row>
    <row r="40" spans="2:19" ht="12.75">
      <c r="B40" s="36" t="s">
        <v>62</v>
      </c>
      <c r="C40" s="61" t="s">
        <v>32</v>
      </c>
      <c r="D40" s="20">
        <v>4.8</v>
      </c>
      <c r="E40" s="20">
        <v>4.8</v>
      </c>
      <c r="F40" s="20">
        <v>4.8</v>
      </c>
      <c r="G40" s="19">
        <v>4.8</v>
      </c>
      <c r="H40" s="136">
        <v>4.8</v>
      </c>
      <c r="I40" s="20">
        <v>4.9</v>
      </c>
      <c r="J40" s="20">
        <v>4.8</v>
      </c>
      <c r="K40" s="20">
        <v>4.9</v>
      </c>
      <c r="L40" s="20">
        <v>4.8</v>
      </c>
      <c r="M40" s="20">
        <v>4.8</v>
      </c>
      <c r="O40" s="147"/>
      <c r="P40" s="147"/>
      <c r="Q40" s="147"/>
      <c r="R40" s="9"/>
      <c r="S40" s="9"/>
    </row>
    <row r="41" spans="2:19" ht="13.5" thickBot="1">
      <c r="B41" s="22" t="s">
        <v>14</v>
      </c>
      <c r="C41" s="62" t="s">
        <v>42</v>
      </c>
      <c r="D41" s="20">
        <v>30</v>
      </c>
      <c r="E41" s="20">
        <v>31</v>
      </c>
      <c r="F41" s="20">
        <v>32</v>
      </c>
      <c r="G41" s="20">
        <v>31</v>
      </c>
      <c r="H41" s="139">
        <v>17</v>
      </c>
      <c r="I41" s="20">
        <v>10</v>
      </c>
      <c r="J41" s="20">
        <v>35</v>
      </c>
      <c r="K41" s="20">
        <v>36</v>
      </c>
      <c r="L41" s="20">
        <v>35</v>
      </c>
      <c r="M41" s="20">
        <v>36</v>
      </c>
      <c r="O41" s="147"/>
      <c r="P41" s="147"/>
      <c r="Q41" s="147"/>
      <c r="R41" s="9"/>
      <c r="S41" s="9"/>
    </row>
    <row r="42" spans="2:19" ht="13.5" thickTop="1">
      <c r="B42" s="22" t="s">
        <v>15</v>
      </c>
      <c r="C42" s="63" t="s">
        <v>36</v>
      </c>
      <c r="D42" s="20">
        <v>15</v>
      </c>
      <c r="E42" s="20">
        <v>18</v>
      </c>
      <c r="F42" s="20">
        <v>18</v>
      </c>
      <c r="G42" s="20">
        <v>18</v>
      </c>
      <c r="H42" s="139">
        <v>18</v>
      </c>
      <c r="I42" s="20">
        <v>19</v>
      </c>
      <c r="J42" s="20">
        <v>14</v>
      </c>
      <c r="K42" s="20">
        <v>15</v>
      </c>
      <c r="L42" s="20">
        <v>14</v>
      </c>
      <c r="M42" s="20">
        <v>14</v>
      </c>
      <c r="O42" s="147"/>
      <c r="P42" s="147"/>
      <c r="Q42" s="147"/>
      <c r="R42" s="9"/>
      <c r="S42" s="9"/>
    </row>
    <row r="43" spans="2:19" ht="12.75">
      <c r="B43" s="22" t="s">
        <v>63</v>
      </c>
      <c r="C43" s="64" t="s">
        <v>33</v>
      </c>
      <c r="D43" s="21">
        <v>36</v>
      </c>
      <c r="E43" s="21">
        <v>37</v>
      </c>
      <c r="F43" s="21">
        <v>38</v>
      </c>
      <c r="G43" s="21">
        <v>36.4</v>
      </c>
      <c r="H43" s="140">
        <v>37</v>
      </c>
      <c r="I43" s="21">
        <v>37</v>
      </c>
      <c r="J43" s="21">
        <v>36</v>
      </c>
      <c r="K43" s="21">
        <v>38</v>
      </c>
      <c r="L43" s="21">
        <v>35</v>
      </c>
      <c r="M43" s="21">
        <v>37</v>
      </c>
      <c r="O43" s="152"/>
      <c r="P43" s="152"/>
      <c r="Q43" s="152"/>
      <c r="R43" s="9"/>
      <c r="S43" s="9"/>
    </row>
    <row r="44" spans="2:19" ht="12.75">
      <c r="B44" s="22" t="s">
        <v>64</v>
      </c>
      <c r="C44" s="65" t="s">
        <v>44</v>
      </c>
      <c r="D44" s="21">
        <v>21</v>
      </c>
      <c r="E44" s="21">
        <v>21</v>
      </c>
      <c r="F44" s="21">
        <v>22</v>
      </c>
      <c r="G44" s="21">
        <v>21</v>
      </c>
      <c r="H44" s="140">
        <v>21</v>
      </c>
      <c r="I44" s="21">
        <v>32</v>
      </c>
      <c r="J44" s="21">
        <v>21</v>
      </c>
      <c r="K44" s="21">
        <v>23</v>
      </c>
      <c r="L44" s="21">
        <v>21</v>
      </c>
      <c r="M44" s="21">
        <v>22</v>
      </c>
      <c r="O44" s="152"/>
      <c r="P44" s="152"/>
      <c r="Q44" s="152"/>
      <c r="R44" s="9"/>
      <c r="S44" s="9"/>
    </row>
    <row r="45" spans="2:19" ht="13.5" thickBot="1">
      <c r="B45" s="58" t="s">
        <v>65</v>
      </c>
      <c r="C45" s="66" t="s">
        <v>45</v>
      </c>
      <c r="D45" s="73">
        <v>41</v>
      </c>
      <c r="E45" s="73">
        <v>40</v>
      </c>
      <c r="F45" s="73">
        <v>39</v>
      </c>
      <c r="G45" s="73">
        <v>41</v>
      </c>
      <c r="H45" s="141">
        <v>40</v>
      </c>
      <c r="I45" s="73">
        <v>39</v>
      </c>
      <c r="J45" s="73">
        <v>40</v>
      </c>
      <c r="K45" s="73">
        <v>37</v>
      </c>
      <c r="L45" s="73">
        <v>41</v>
      </c>
      <c r="M45" s="73">
        <v>39</v>
      </c>
      <c r="O45" s="152"/>
      <c r="P45" s="152"/>
      <c r="Q45" s="152"/>
      <c r="R45" s="9"/>
      <c r="S45" s="9"/>
    </row>
    <row r="46" spans="2:13" ht="15.75" customHeight="1" thickBot="1" thickTop="1">
      <c r="B46" s="99" t="str">
        <f>'Forage Quality Demo'!B46</f>
        <v>Euros/Liter Milk//Milk Income</v>
      </c>
      <c r="C46" s="219">
        <f>'Forage Quality Demo'!C46</f>
        <v>0.25</v>
      </c>
      <c r="D46" s="204">
        <f aca="true" t="shared" si="0" ref="D46:M46">D35*$C46</f>
        <v>6.325</v>
      </c>
      <c r="E46" s="204">
        <f t="shared" si="0"/>
        <v>6.3</v>
      </c>
      <c r="F46" s="204">
        <f t="shared" si="0"/>
        <v>6.325</v>
      </c>
      <c r="G46" s="204">
        <f t="shared" si="0"/>
        <v>6.35</v>
      </c>
      <c r="H46" s="204">
        <f t="shared" si="0"/>
        <v>6.3</v>
      </c>
      <c r="I46" s="215">
        <f t="shared" si="0"/>
        <v>6.325</v>
      </c>
      <c r="J46" s="204">
        <f t="shared" si="0"/>
        <v>6.325</v>
      </c>
      <c r="K46" s="204">
        <f t="shared" si="0"/>
        <v>6.3</v>
      </c>
      <c r="L46" s="204">
        <f t="shared" si="0"/>
        <v>6.325</v>
      </c>
      <c r="M46" s="205">
        <f t="shared" si="0"/>
        <v>6.325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$C13*D13+$C14*D14+$C15*D15+$C16*D16+$C17*D17+$C18*D18+$C19*D19+$C20*D20+$C21*D21+$C22*D22+$C23*D23+$C24*D24+$C26*D26+$C27*D27+$C28*D28+$C29*D29</f>
        <v>2.84225</v>
      </c>
      <c r="E47" s="207">
        <f aca="true" t="shared" si="1" ref="E47:M47">$C13*E13+$C14*E14+$C15*E15+$C16*E16+$C17*E17+$C18*E18+$C19*E19+$C20*E20+$C21*E21+$C22*E22+$C23*E23+$C24*E24+$C26*E26+$C27*E27+$C28*E28+$C29*E29</f>
        <v>2.87425</v>
      </c>
      <c r="F47" s="207">
        <f t="shared" si="1"/>
        <v>2.9130000000000003</v>
      </c>
      <c r="G47" s="207">
        <f t="shared" si="1"/>
        <v>2.8595</v>
      </c>
      <c r="H47" s="207">
        <f t="shared" si="1"/>
        <v>2.8785000000000007</v>
      </c>
      <c r="I47" s="207">
        <f t="shared" si="1"/>
        <v>3.1679999999999997</v>
      </c>
      <c r="J47" s="207">
        <f t="shared" si="1"/>
        <v>3.1679999999999997</v>
      </c>
      <c r="K47" s="207">
        <f t="shared" si="1"/>
        <v>3.2354999999999996</v>
      </c>
      <c r="L47" s="207">
        <f t="shared" si="1"/>
        <v>3.1454999999999997</v>
      </c>
      <c r="M47" s="208">
        <f t="shared" si="1"/>
        <v>3.2085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3.4827500000000002</v>
      </c>
      <c r="E48" s="210">
        <f t="shared" si="2"/>
        <v>3.42575</v>
      </c>
      <c r="F48" s="210">
        <f t="shared" si="2"/>
        <v>3.412</v>
      </c>
      <c r="G48" s="210">
        <f t="shared" si="2"/>
        <v>3.4904999999999995</v>
      </c>
      <c r="H48" s="210">
        <f t="shared" si="2"/>
        <v>3.421499999999999</v>
      </c>
      <c r="I48" s="210">
        <f t="shared" si="2"/>
        <v>3.1570000000000005</v>
      </c>
      <c r="J48" s="210">
        <f t="shared" si="2"/>
        <v>3.1570000000000005</v>
      </c>
      <c r="K48" s="210">
        <f t="shared" si="2"/>
        <v>3.0645000000000002</v>
      </c>
      <c r="L48" s="210">
        <f t="shared" si="2"/>
        <v>3.1795000000000004</v>
      </c>
      <c r="M48" s="211">
        <f t="shared" si="2"/>
        <v>3.1165000000000003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4.74775</v>
      </c>
      <c r="E49" s="213">
        <f t="shared" si="3"/>
        <v>4.68575</v>
      </c>
      <c r="F49" s="213">
        <f t="shared" si="3"/>
        <v>4.677</v>
      </c>
      <c r="G49" s="213">
        <f t="shared" si="3"/>
        <v>4.760499999999999</v>
      </c>
      <c r="H49" s="213">
        <f t="shared" si="3"/>
        <v>4.681499999999999</v>
      </c>
      <c r="I49" s="213">
        <f t="shared" si="3"/>
        <v>4.422000000000001</v>
      </c>
      <c r="J49" s="213">
        <f t="shared" si="3"/>
        <v>4.422000000000001</v>
      </c>
      <c r="K49" s="213">
        <f t="shared" si="3"/>
        <v>4.3245000000000005</v>
      </c>
      <c r="L49" s="213">
        <f t="shared" si="3"/>
        <v>4.4445</v>
      </c>
      <c r="M49" s="214">
        <f t="shared" si="3"/>
        <v>4.3815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9.8515625" style="0" customWidth="1"/>
    <col min="8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1">
        <f ca="1">TODAY()</f>
        <v>37937</v>
      </c>
      <c r="C2" s="93" t="str">
        <f>'Forage Quality Demo'!C2</f>
        <v>Kosovo</v>
      </c>
      <c r="D2" s="268" t="s">
        <v>305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2" t="s">
        <v>96</v>
      </c>
      <c r="E6" s="32" t="s">
        <v>524</v>
      </c>
      <c r="F6" s="2" t="s">
        <v>525</v>
      </c>
      <c r="G6" s="2" t="s">
        <v>526</v>
      </c>
      <c r="H6" s="2" t="s">
        <v>527</v>
      </c>
      <c r="I6" s="2" t="s">
        <v>97</v>
      </c>
      <c r="J6" s="32" t="s">
        <v>182</v>
      </c>
      <c r="K6" s="32" t="s">
        <v>183</v>
      </c>
      <c r="L6" s="32" t="s">
        <v>284</v>
      </c>
      <c r="M6" s="2" t="s">
        <v>285</v>
      </c>
      <c r="N6" s="253"/>
      <c r="O6" s="9"/>
    </row>
    <row r="7" spans="2:14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ht="16.5" customHeight="1" thickBot="1" thickTop="1">
      <c r="B8" s="96" t="s">
        <v>0</v>
      </c>
      <c r="C8" s="27" t="s">
        <v>18</v>
      </c>
      <c r="D8" s="120" t="s">
        <v>109</v>
      </c>
      <c r="E8" s="161" t="s">
        <v>279</v>
      </c>
      <c r="F8" s="13" t="s">
        <v>289</v>
      </c>
      <c r="G8" s="15" t="s">
        <v>297</v>
      </c>
      <c r="H8" s="13" t="s">
        <v>111</v>
      </c>
      <c r="I8" s="12" t="s">
        <v>294</v>
      </c>
      <c r="J8" s="12" t="s">
        <v>293</v>
      </c>
      <c r="K8" s="156" t="s">
        <v>290</v>
      </c>
      <c r="L8" s="12" t="s">
        <v>292</v>
      </c>
      <c r="M8" s="113" t="s">
        <v>291</v>
      </c>
      <c r="N8" s="254"/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5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5" thickBot="1">
      <c r="B12" s="286" t="s">
        <v>31</v>
      </c>
      <c r="C12" s="287"/>
      <c r="D12" s="116">
        <v>23</v>
      </c>
      <c r="E12" s="115">
        <v>25</v>
      </c>
      <c r="F12" s="116">
        <v>25</v>
      </c>
      <c r="G12" s="116">
        <v>30</v>
      </c>
      <c r="H12" s="116">
        <v>20</v>
      </c>
      <c r="I12" s="115">
        <v>25</v>
      </c>
      <c r="J12" s="115">
        <v>25</v>
      </c>
      <c r="K12" s="116">
        <v>25</v>
      </c>
      <c r="L12" s="116">
        <v>25</v>
      </c>
      <c r="M12" s="116">
        <v>25</v>
      </c>
    </row>
    <row r="13" spans="2:13" ht="13.5" thickTop="1">
      <c r="B13" s="108" t="str">
        <f>'Ingredient Price Sheet'!B28</f>
        <v>Corn Silage, mid-maturity</v>
      </c>
      <c r="C13" s="182">
        <f>'Ingredient Price Sheet'!C28</f>
        <v>0.03</v>
      </c>
      <c r="D13" s="17"/>
      <c r="E13" s="106"/>
      <c r="F13" s="17">
        <v>10</v>
      </c>
      <c r="G13" s="17"/>
      <c r="H13" s="17">
        <v>10</v>
      </c>
      <c r="I13" s="106">
        <v>10</v>
      </c>
      <c r="J13" s="106">
        <v>10</v>
      </c>
      <c r="K13" s="17">
        <v>10</v>
      </c>
      <c r="L13" s="17">
        <v>10</v>
      </c>
      <c r="M13" s="17">
        <v>10</v>
      </c>
    </row>
    <row r="14" spans="2:13" ht="12.75">
      <c r="B14" s="109" t="str">
        <f>'Ingredient Price Sheet'!B22</f>
        <v>Legume Hay, mid-maturity</v>
      </c>
      <c r="C14" s="183">
        <f>'Ingredient Price Sheet'!C22</f>
        <v>0.125</v>
      </c>
      <c r="D14" s="19">
        <v>6.3</v>
      </c>
      <c r="E14" s="107">
        <v>7</v>
      </c>
      <c r="F14" s="19"/>
      <c r="G14" s="19">
        <v>6.5</v>
      </c>
      <c r="H14" s="19">
        <v>5</v>
      </c>
      <c r="I14" s="107">
        <v>5.4</v>
      </c>
      <c r="J14" s="107">
        <v>5.5</v>
      </c>
      <c r="K14" s="19">
        <v>5.7</v>
      </c>
      <c r="L14" s="19">
        <v>5.7</v>
      </c>
      <c r="M14" s="19">
        <v>5.2</v>
      </c>
    </row>
    <row r="15" spans="2:13" ht="12.75">
      <c r="B15" s="109" t="str">
        <f>'Ingredient Price Sheet'!B14</f>
        <v>Grass Hay, mid-maturity</v>
      </c>
      <c r="C15" s="183">
        <f>'Ingredient Price Sheet'!C14</f>
        <v>0.1</v>
      </c>
      <c r="D15" s="19">
        <v>6.3</v>
      </c>
      <c r="E15" s="107">
        <v>7</v>
      </c>
      <c r="F15" s="19">
        <v>10.3</v>
      </c>
      <c r="G15" s="19">
        <v>6.5</v>
      </c>
      <c r="H15" s="19">
        <v>5</v>
      </c>
      <c r="I15" s="107">
        <v>5.4</v>
      </c>
      <c r="J15" s="107">
        <v>5.5</v>
      </c>
      <c r="K15" s="19">
        <v>5.7</v>
      </c>
      <c r="L15" s="19">
        <v>5.7</v>
      </c>
      <c r="M15" s="19">
        <v>5.2</v>
      </c>
    </row>
    <row r="16" spans="2:13" ht="12.75">
      <c r="B16" s="109" t="str">
        <f>'Ingredient Price Sheet'!G18</f>
        <v>Corn Grain, ground</v>
      </c>
      <c r="C16" s="183">
        <f>'Ingredient Price Sheet'!H18</f>
        <v>0.18</v>
      </c>
      <c r="D16" s="19">
        <v>6</v>
      </c>
      <c r="E16" s="107">
        <v>4</v>
      </c>
      <c r="F16" s="19">
        <v>4</v>
      </c>
      <c r="G16" s="19">
        <v>7</v>
      </c>
      <c r="H16" s="19">
        <v>4.5</v>
      </c>
      <c r="I16" s="107">
        <v>4.5</v>
      </c>
      <c r="J16" s="107">
        <v>4.6</v>
      </c>
      <c r="K16" s="19">
        <v>4.6</v>
      </c>
      <c r="L16" s="19">
        <v>4.6</v>
      </c>
      <c r="M16" s="19">
        <v>4</v>
      </c>
    </row>
    <row r="17" spans="2:13" ht="12.75">
      <c r="B17" s="109" t="str">
        <f>'Ingredient Price Sheet'!G16</f>
        <v>Wheat Bran</v>
      </c>
      <c r="C17" s="183">
        <f>'Ingredient Price Sheet'!H16</f>
        <v>0.18</v>
      </c>
      <c r="D17" s="19"/>
      <c r="E17" s="107"/>
      <c r="F17" s="19"/>
      <c r="G17" s="19"/>
      <c r="H17" s="19"/>
      <c r="I17" s="107"/>
      <c r="J17" s="107"/>
      <c r="K17" s="19"/>
      <c r="L17" s="19"/>
      <c r="M17" s="19"/>
    </row>
    <row r="18" spans="2:13" ht="12.75">
      <c r="B18" s="109" t="str">
        <f>'Ingredient Price Sheet'!L10</f>
        <v>Soybean Meal, 44% solvent</v>
      </c>
      <c r="C18" s="183">
        <f>'Ingredient Price Sheet'!M10</f>
        <v>0.3</v>
      </c>
      <c r="D18" s="19"/>
      <c r="E18" s="107"/>
      <c r="F18" s="19"/>
      <c r="G18" s="19"/>
      <c r="H18" s="19"/>
      <c r="I18" s="107">
        <v>1.3</v>
      </c>
      <c r="J18" s="107"/>
      <c r="K18" s="19"/>
      <c r="L18" s="19"/>
      <c r="M18" s="19"/>
    </row>
    <row r="19" spans="2:13" ht="12.75">
      <c r="B19" s="109" t="str">
        <f>'Ingredient Price Sheet'!L12</f>
        <v>Soybean Meal, 48% solvent</v>
      </c>
      <c r="C19" s="183">
        <f>'Ingredient Price Sheet'!M12</f>
        <v>0.3</v>
      </c>
      <c r="D19" s="19"/>
      <c r="E19" s="107"/>
      <c r="F19" s="19"/>
      <c r="G19" s="19">
        <v>1.2</v>
      </c>
      <c r="H19" s="19"/>
      <c r="I19" s="107"/>
      <c r="J19" s="107">
        <v>0.9</v>
      </c>
      <c r="K19" s="19"/>
      <c r="L19" s="19"/>
      <c r="M19" s="19"/>
    </row>
    <row r="20" spans="2:13" ht="12.75">
      <c r="B20" s="109" t="str">
        <f>'Ingredient Price Sheet'!L14</f>
        <v>Soybean Meal, expeller</v>
      </c>
      <c r="C20" s="183">
        <f>'Ingredient Price Sheet'!M14</f>
        <v>0.3</v>
      </c>
      <c r="D20" s="19"/>
      <c r="E20" s="107"/>
      <c r="F20" s="19"/>
      <c r="G20" s="19"/>
      <c r="H20" s="19"/>
      <c r="I20" s="107"/>
      <c r="J20" s="107"/>
      <c r="K20" s="19">
        <v>0.6</v>
      </c>
      <c r="L20" s="19"/>
      <c r="M20" s="19"/>
    </row>
    <row r="21" spans="2:13" ht="12.75">
      <c r="B21" s="109" t="str">
        <f>'Ingredient Price Sheet'!L16</f>
        <v>Soybean Meal, high heat</v>
      </c>
      <c r="C21" s="183">
        <f>'Ingredient Price Sheet'!M16</f>
        <v>0.3</v>
      </c>
      <c r="D21" s="19"/>
      <c r="E21" s="107"/>
      <c r="F21" s="19"/>
      <c r="G21" s="19"/>
      <c r="H21" s="19"/>
      <c r="I21" s="107"/>
      <c r="J21" s="107"/>
      <c r="K21" s="19"/>
      <c r="L21" s="19">
        <v>0.5</v>
      </c>
      <c r="M21" s="19"/>
    </row>
    <row r="22" spans="2:13" ht="12.75">
      <c r="B22" s="109" t="str">
        <f>'Ingredient Price Sheet'!L18</f>
        <v>Soybeans, raw, whole</v>
      </c>
      <c r="C22" s="183">
        <f>'Ingredient Price Sheet'!M18</f>
        <v>0.2</v>
      </c>
      <c r="D22" s="19"/>
      <c r="E22" s="107">
        <v>1.2</v>
      </c>
      <c r="F22" s="19">
        <v>2.1</v>
      </c>
      <c r="G22" s="19"/>
      <c r="H22" s="19"/>
      <c r="I22" s="107"/>
      <c r="J22" s="107"/>
      <c r="K22" s="19"/>
      <c r="L22" s="19"/>
      <c r="M22" s="19">
        <v>2</v>
      </c>
    </row>
    <row r="23" spans="2:13" ht="12.75">
      <c r="B23" s="109" t="str">
        <f>'Ingredient Price Sheet'!G20</f>
        <v>Malt - Wet Brewers Grains</v>
      </c>
      <c r="C23" s="183">
        <f>'Ingredient Price Sheet'!H20</f>
        <v>0.05</v>
      </c>
      <c r="D23" s="21">
        <v>15</v>
      </c>
      <c r="E23" s="21">
        <v>15</v>
      </c>
      <c r="F23" s="21">
        <v>10</v>
      </c>
      <c r="G23" s="21">
        <v>15</v>
      </c>
      <c r="H23" s="21">
        <v>10</v>
      </c>
      <c r="I23" s="21">
        <v>10</v>
      </c>
      <c r="J23" s="21">
        <v>10</v>
      </c>
      <c r="K23" s="21">
        <v>10</v>
      </c>
      <c r="L23" s="21">
        <v>10</v>
      </c>
      <c r="M23" s="21">
        <v>10</v>
      </c>
    </row>
    <row r="24" spans="2:13" ht="13.5" thickBot="1">
      <c r="B24" s="110"/>
      <c r="C24" s="184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9">
        <v>0.02</v>
      </c>
      <c r="E26" s="38">
        <v>0.02</v>
      </c>
      <c r="F26" s="39">
        <v>0.02</v>
      </c>
      <c r="G26" s="39">
        <v>0.02</v>
      </c>
      <c r="H26" s="39">
        <v>0.02</v>
      </c>
      <c r="I26" s="38">
        <v>0.02</v>
      </c>
      <c r="J26" s="38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24">
        <v>0.08</v>
      </c>
      <c r="E27" s="34">
        <v>0.1</v>
      </c>
      <c r="F27" s="24">
        <v>0.1</v>
      </c>
      <c r="G27" s="24">
        <v>0.1</v>
      </c>
      <c r="H27" s="24">
        <v>0.08</v>
      </c>
      <c r="I27" s="34">
        <v>0.08</v>
      </c>
      <c r="J27" s="34">
        <v>0.08</v>
      </c>
      <c r="K27" s="24">
        <v>0.08</v>
      </c>
      <c r="L27" s="24">
        <v>0.08</v>
      </c>
      <c r="M27" s="24">
        <v>0.1</v>
      </c>
    </row>
    <row r="28" spans="2:13" ht="12.75">
      <c r="B28" s="22" t="s">
        <v>6</v>
      </c>
      <c r="C28" s="183">
        <f>'Forage Quality Demo'!C28</f>
        <v>0.1</v>
      </c>
      <c r="D28" s="24">
        <v>0.12</v>
      </c>
      <c r="E28" s="34">
        <v>0.12</v>
      </c>
      <c r="F28" s="24">
        <v>0.12</v>
      </c>
      <c r="G28" s="24">
        <v>0.12</v>
      </c>
      <c r="H28" s="24">
        <v>0.12</v>
      </c>
      <c r="I28" s="34">
        <v>0.12</v>
      </c>
      <c r="J28" s="3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23">
        <v>0.08</v>
      </c>
      <c r="E29" s="37">
        <v>0.11</v>
      </c>
      <c r="F29" s="23">
        <v>0.11</v>
      </c>
      <c r="G29" s="23">
        <v>0.11</v>
      </c>
      <c r="H29" s="23">
        <v>0.08</v>
      </c>
      <c r="I29" s="37">
        <v>0.08</v>
      </c>
      <c r="J29" s="37">
        <v>0.08</v>
      </c>
      <c r="K29" s="23">
        <v>0.08</v>
      </c>
      <c r="L29" s="23">
        <v>0.08</v>
      </c>
      <c r="M29" s="23">
        <v>0.11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19.4</v>
      </c>
      <c r="E33" s="67">
        <v>20.1</v>
      </c>
      <c r="F33" s="17">
        <v>20.1</v>
      </c>
      <c r="G33" s="17">
        <v>20.9</v>
      </c>
      <c r="H33" s="17">
        <v>18.3</v>
      </c>
      <c r="I33" s="67">
        <v>20.1</v>
      </c>
      <c r="J33" s="67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36" t="s">
        <v>9</v>
      </c>
      <c r="C34" s="87" t="s">
        <v>35</v>
      </c>
      <c r="D34" s="19">
        <v>24.5</v>
      </c>
      <c r="E34" s="68">
        <v>26.5</v>
      </c>
      <c r="F34" s="19">
        <v>27.2</v>
      </c>
      <c r="G34" s="19">
        <v>29.3</v>
      </c>
      <c r="H34" s="19">
        <v>22</v>
      </c>
      <c r="I34" s="68">
        <v>25.8</v>
      </c>
      <c r="J34" s="68">
        <v>25.6</v>
      </c>
      <c r="K34" s="19">
        <v>25.5</v>
      </c>
      <c r="L34" s="19">
        <v>25.3</v>
      </c>
      <c r="M34" s="19">
        <v>27.4</v>
      </c>
    </row>
    <row r="35" spans="2:13" ht="12.75">
      <c r="B35" s="36" t="s">
        <v>10</v>
      </c>
      <c r="C35" s="87" t="s">
        <v>40</v>
      </c>
      <c r="D35" s="19">
        <v>23.1</v>
      </c>
      <c r="E35" s="68">
        <v>25.2</v>
      </c>
      <c r="F35" s="19">
        <v>25.3</v>
      </c>
      <c r="G35" s="19">
        <v>30.3</v>
      </c>
      <c r="H35" s="19">
        <v>20.2</v>
      </c>
      <c r="I35" s="68">
        <v>25.2</v>
      </c>
      <c r="J35" s="68">
        <v>25.1</v>
      </c>
      <c r="K35" s="19">
        <v>25.1</v>
      </c>
      <c r="L35" s="19">
        <v>25.2</v>
      </c>
      <c r="M35" s="19">
        <v>25.2</v>
      </c>
    </row>
    <row r="36" spans="2:13" ht="13.5" thickBot="1">
      <c r="B36" s="36" t="s">
        <v>11</v>
      </c>
      <c r="C36" s="88" t="s">
        <v>39</v>
      </c>
      <c r="D36" s="20">
        <v>386</v>
      </c>
      <c r="E36" s="69">
        <v>712</v>
      </c>
      <c r="F36" s="20">
        <v>124</v>
      </c>
      <c r="G36" s="20">
        <v>584</v>
      </c>
      <c r="H36" s="20">
        <v>135</v>
      </c>
      <c r="I36" s="69">
        <v>432</v>
      </c>
      <c r="J36" s="69">
        <v>340</v>
      </c>
      <c r="K36" s="20">
        <v>201</v>
      </c>
      <c r="L36" s="20">
        <v>183</v>
      </c>
      <c r="M36" s="20">
        <v>443</v>
      </c>
    </row>
    <row r="37" spans="2:13" ht="13.5" thickTop="1">
      <c r="B37" s="36" t="s">
        <v>12</v>
      </c>
      <c r="C37" s="89" t="s">
        <v>34</v>
      </c>
      <c r="D37" s="20">
        <v>8</v>
      </c>
      <c r="E37" s="69">
        <v>11</v>
      </c>
      <c r="F37" s="20">
        <v>18</v>
      </c>
      <c r="G37" s="20">
        <v>17</v>
      </c>
      <c r="H37" s="20">
        <v>13</v>
      </c>
      <c r="I37" s="69">
        <v>9</v>
      </c>
      <c r="J37" s="69">
        <v>7</v>
      </c>
      <c r="K37" s="20">
        <v>5</v>
      </c>
      <c r="L37" s="20">
        <v>13</v>
      </c>
      <c r="M37" s="20">
        <v>14</v>
      </c>
    </row>
    <row r="38" spans="2:13" ht="12.75">
      <c r="B38" s="36" t="s">
        <v>13</v>
      </c>
      <c r="C38" s="61" t="s">
        <v>35</v>
      </c>
      <c r="D38" s="20">
        <v>16.5</v>
      </c>
      <c r="E38" s="68">
        <v>18.4</v>
      </c>
      <c r="F38" s="20">
        <v>15.6</v>
      </c>
      <c r="G38" s="20">
        <v>18</v>
      </c>
      <c r="H38" s="20">
        <v>14.8</v>
      </c>
      <c r="I38" s="68">
        <v>16.9</v>
      </c>
      <c r="J38" s="68">
        <v>16.5</v>
      </c>
      <c r="K38" s="20">
        <v>15.8</v>
      </c>
      <c r="L38" s="20">
        <v>15.7</v>
      </c>
      <c r="M38" s="20">
        <v>17.1</v>
      </c>
    </row>
    <row r="39" spans="2:13" ht="12.75">
      <c r="B39" s="36" t="s">
        <v>61</v>
      </c>
      <c r="C39" s="61" t="s">
        <v>41</v>
      </c>
      <c r="D39" s="19">
        <v>11.8</v>
      </c>
      <c r="E39" s="68">
        <v>13.3</v>
      </c>
      <c r="F39" s="19">
        <v>10.6</v>
      </c>
      <c r="G39" s="19">
        <v>12.4</v>
      </c>
      <c r="H39" s="19">
        <v>10.6</v>
      </c>
      <c r="I39" s="68">
        <v>11.9</v>
      </c>
      <c r="J39" s="68">
        <v>11.5</v>
      </c>
      <c r="K39" s="19">
        <v>10.8</v>
      </c>
      <c r="L39" s="19">
        <v>10.7</v>
      </c>
      <c r="M39" s="19">
        <v>12.2</v>
      </c>
    </row>
    <row r="40" spans="2:13" ht="12.75">
      <c r="B40" s="36" t="s">
        <v>62</v>
      </c>
      <c r="C40" s="61" t="s">
        <v>32</v>
      </c>
      <c r="D40" s="19">
        <v>4.7</v>
      </c>
      <c r="E40" s="68">
        <v>5.1</v>
      </c>
      <c r="F40" s="19">
        <v>5</v>
      </c>
      <c r="G40" s="19">
        <v>5.6</v>
      </c>
      <c r="H40" s="19">
        <v>4.3</v>
      </c>
      <c r="I40" s="68">
        <v>5</v>
      </c>
      <c r="J40" s="68">
        <v>5</v>
      </c>
      <c r="K40" s="19">
        <v>5</v>
      </c>
      <c r="L40" s="19">
        <v>5.1</v>
      </c>
      <c r="M40" s="19">
        <v>4.9</v>
      </c>
    </row>
    <row r="41" spans="2:13" ht="13.5" thickBot="1">
      <c r="B41" s="36" t="s">
        <v>14</v>
      </c>
      <c r="C41" s="62" t="s">
        <v>42</v>
      </c>
      <c r="D41" s="20">
        <v>25</v>
      </c>
      <c r="E41" s="69">
        <v>40</v>
      </c>
      <c r="F41" s="20">
        <v>25</v>
      </c>
      <c r="G41" s="20">
        <v>31</v>
      </c>
      <c r="H41" s="20">
        <v>26</v>
      </c>
      <c r="I41" s="69">
        <v>24</v>
      </c>
      <c r="J41" s="69">
        <v>24</v>
      </c>
      <c r="K41" s="20">
        <v>24</v>
      </c>
      <c r="L41" s="20">
        <v>24</v>
      </c>
      <c r="M41" s="20">
        <v>35</v>
      </c>
    </row>
    <row r="42" spans="2:13" ht="13.5" thickTop="1">
      <c r="B42" s="36" t="s">
        <v>15</v>
      </c>
      <c r="C42" s="63" t="s">
        <v>36</v>
      </c>
      <c r="D42" s="20">
        <v>15</v>
      </c>
      <c r="E42" s="69">
        <v>20</v>
      </c>
      <c r="F42" s="20">
        <v>19</v>
      </c>
      <c r="G42" s="20">
        <v>19</v>
      </c>
      <c r="H42" s="20">
        <v>14</v>
      </c>
      <c r="I42" s="69">
        <v>14</v>
      </c>
      <c r="J42" s="69">
        <v>13</v>
      </c>
      <c r="K42" s="20">
        <v>12</v>
      </c>
      <c r="L42" s="20">
        <v>12</v>
      </c>
      <c r="M42" s="20">
        <v>19</v>
      </c>
    </row>
    <row r="43" spans="2:13" ht="12.75">
      <c r="B43" s="36" t="s">
        <v>63</v>
      </c>
      <c r="C43" s="64" t="s">
        <v>33</v>
      </c>
      <c r="D43" s="20">
        <v>38</v>
      </c>
      <c r="E43" s="70">
        <v>40</v>
      </c>
      <c r="F43" s="20">
        <v>41</v>
      </c>
      <c r="G43" s="20">
        <v>35</v>
      </c>
      <c r="H43" s="20">
        <v>39.3</v>
      </c>
      <c r="I43" s="70">
        <v>38</v>
      </c>
      <c r="J43" s="70">
        <v>38</v>
      </c>
      <c r="K43" s="20">
        <v>39</v>
      </c>
      <c r="L43" s="20">
        <v>40</v>
      </c>
      <c r="M43" s="20">
        <v>38</v>
      </c>
    </row>
    <row r="44" spans="2:13" ht="12.75">
      <c r="B44" s="36" t="s">
        <v>64</v>
      </c>
      <c r="C44" s="65" t="s">
        <v>37</v>
      </c>
      <c r="D44" s="20">
        <v>24</v>
      </c>
      <c r="E44" s="70">
        <v>26</v>
      </c>
      <c r="F44" s="21">
        <v>25</v>
      </c>
      <c r="G44" s="20">
        <v>22</v>
      </c>
      <c r="H44" s="20">
        <v>25</v>
      </c>
      <c r="I44" s="70">
        <v>24</v>
      </c>
      <c r="J44" s="70">
        <v>25</v>
      </c>
      <c r="K44" s="21">
        <v>25</v>
      </c>
      <c r="L44" s="21">
        <v>25</v>
      </c>
      <c r="M44" s="21">
        <v>24</v>
      </c>
    </row>
    <row r="45" spans="2:13" ht="13.5" thickBot="1">
      <c r="B45" s="58" t="s">
        <v>65</v>
      </c>
      <c r="C45" s="66" t="s">
        <v>43</v>
      </c>
      <c r="D45" s="73">
        <v>38</v>
      </c>
      <c r="E45" s="71">
        <v>33</v>
      </c>
      <c r="F45" s="72">
        <v>34</v>
      </c>
      <c r="G45" s="73">
        <v>39</v>
      </c>
      <c r="H45" s="73">
        <v>38</v>
      </c>
      <c r="I45" s="71">
        <v>37</v>
      </c>
      <c r="J45" s="71">
        <v>37</v>
      </c>
      <c r="K45" s="72">
        <v>37</v>
      </c>
      <c r="L45" s="72">
        <v>38</v>
      </c>
      <c r="M45" s="72">
        <v>35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5.775</v>
      </c>
      <c r="E46" s="204">
        <f t="shared" si="0"/>
        <v>6.3</v>
      </c>
      <c r="F46" s="204">
        <f t="shared" si="0"/>
        <v>6.325</v>
      </c>
      <c r="G46" s="204">
        <f t="shared" si="0"/>
        <v>7.575</v>
      </c>
      <c r="H46" s="204">
        <f t="shared" si="0"/>
        <v>5.05</v>
      </c>
      <c r="I46" s="204">
        <f t="shared" si="0"/>
        <v>6.3</v>
      </c>
      <c r="J46" s="204">
        <f t="shared" si="0"/>
        <v>6.275</v>
      </c>
      <c r="K46" s="204">
        <f t="shared" si="0"/>
        <v>6.275</v>
      </c>
      <c r="L46" s="204">
        <f t="shared" si="0"/>
        <v>6.3</v>
      </c>
      <c r="M46" s="205">
        <f t="shared" si="0"/>
        <v>6.3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3.3515</v>
      </c>
      <c r="E47" s="207">
        <f aca="true" t="shared" si="1" ref="E47:M47">E13*$C13+E14*$C14+E15*$C15+E16*$C16+E17*$C17+E18*$C18+E19*$C19+E20*$C20+E21*$C21+E22*$C22+E23*$C23+E24*$C24+E26*$C26+E27*$C27+E28*$C28+E29*$C29</f>
        <v>3.4</v>
      </c>
      <c r="F47" s="207">
        <f t="shared" si="1"/>
        <v>3.0849999999999995</v>
      </c>
      <c r="G47" s="207">
        <f t="shared" si="1"/>
        <v>3.9475</v>
      </c>
      <c r="H47" s="207">
        <f t="shared" si="1"/>
        <v>2.839</v>
      </c>
      <c r="I47" s="207">
        <f t="shared" si="1"/>
        <v>3.3190000000000004</v>
      </c>
      <c r="J47" s="207">
        <f t="shared" si="1"/>
        <v>3.2395</v>
      </c>
      <c r="K47" s="207">
        <f t="shared" si="1"/>
        <v>3.1945</v>
      </c>
      <c r="L47" s="207">
        <f t="shared" si="1"/>
        <v>3.1645</v>
      </c>
      <c r="M47" s="208">
        <f t="shared" si="1"/>
        <v>3.2049999999999996</v>
      </c>
    </row>
    <row r="48" spans="2:13" ht="15.75" customHeight="1" thickBot="1" thickTop="1">
      <c r="B48" s="101" t="s">
        <v>68</v>
      </c>
      <c r="C48" s="33" t="s">
        <v>46</v>
      </c>
      <c r="D48" s="209">
        <f aca="true" t="shared" si="2" ref="D48:M48">D46-D47</f>
        <v>2.4235</v>
      </c>
      <c r="E48" s="210">
        <f t="shared" si="2"/>
        <v>2.9</v>
      </c>
      <c r="F48" s="210">
        <f t="shared" si="2"/>
        <v>3.2400000000000007</v>
      </c>
      <c r="G48" s="210">
        <f t="shared" si="2"/>
        <v>3.6275000000000004</v>
      </c>
      <c r="H48" s="210">
        <f t="shared" si="2"/>
        <v>2.211</v>
      </c>
      <c r="I48" s="210">
        <f t="shared" si="2"/>
        <v>2.9809999999999994</v>
      </c>
      <c r="J48" s="210">
        <f t="shared" si="2"/>
        <v>3.0355000000000003</v>
      </c>
      <c r="K48" s="210">
        <f t="shared" si="2"/>
        <v>3.0805000000000002</v>
      </c>
      <c r="L48" s="210">
        <f t="shared" si="2"/>
        <v>3.1355</v>
      </c>
      <c r="M48" s="211">
        <f t="shared" si="2"/>
        <v>3.095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>($C49*D35)-D47</f>
        <v>3.5785000000000005</v>
      </c>
      <c r="E49" s="213">
        <f aca="true" t="shared" si="3" ref="E49:M49">($C49*E35)-E47</f>
        <v>4.16</v>
      </c>
      <c r="F49" s="213">
        <f t="shared" si="3"/>
        <v>4.505000000000001</v>
      </c>
      <c r="G49" s="213">
        <f t="shared" si="3"/>
        <v>5.1425</v>
      </c>
      <c r="H49" s="213">
        <f t="shared" si="3"/>
        <v>3.2209999999999996</v>
      </c>
      <c r="I49" s="213">
        <f t="shared" si="3"/>
        <v>4.241</v>
      </c>
      <c r="J49" s="213">
        <f t="shared" si="3"/>
        <v>4.2905</v>
      </c>
      <c r="K49" s="213">
        <f t="shared" si="3"/>
        <v>4.3355</v>
      </c>
      <c r="L49" s="213">
        <f t="shared" si="3"/>
        <v>4.3955</v>
      </c>
      <c r="M49" s="214">
        <f t="shared" si="3"/>
        <v>4.355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373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528</v>
      </c>
      <c r="E6" s="2" t="s">
        <v>188</v>
      </c>
      <c r="F6" s="2" t="s">
        <v>529</v>
      </c>
      <c r="G6" s="2" t="s">
        <v>189</v>
      </c>
      <c r="H6" s="2" t="s">
        <v>530</v>
      </c>
      <c r="I6" s="2" t="s">
        <v>190</v>
      </c>
      <c r="J6" s="2" t="s">
        <v>531</v>
      </c>
      <c r="K6" s="2" t="s">
        <v>197</v>
      </c>
      <c r="L6" s="5" t="s">
        <v>532</v>
      </c>
      <c r="M6" s="2" t="s">
        <v>196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90"/>
    </row>
    <row r="8" spans="2:13" ht="16.5" customHeight="1" thickBot="1" thickTop="1">
      <c r="B8" s="5" t="s">
        <v>0</v>
      </c>
      <c r="C8" s="27" t="s">
        <v>18</v>
      </c>
      <c r="D8" s="111" t="s">
        <v>349</v>
      </c>
      <c r="E8" s="12" t="s">
        <v>350</v>
      </c>
      <c r="F8" s="12" t="s">
        <v>365</v>
      </c>
      <c r="G8" s="15" t="s">
        <v>366</v>
      </c>
      <c r="H8" s="114" t="s">
        <v>367</v>
      </c>
      <c r="I8" s="114" t="s">
        <v>368</v>
      </c>
      <c r="J8" s="13" t="s">
        <v>370</v>
      </c>
      <c r="K8" s="120" t="s">
        <v>371</v>
      </c>
      <c r="L8" s="12" t="s">
        <v>369</v>
      </c>
      <c r="M8" s="13" t="s">
        <v>372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1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13</v>
      </c>
      <c r="E12" s="116">
        <v>25</v>
      </c>
      <c r="F12" s="116">
        <v>9</v>
      </c>
      <c r="G12" s="116">
        <v>25</v>
      </c>
      <c r="H12" s="116">
        <v>15</v>
      </c>
      <c r="I12" s="116">
        <v>25</v>
      </c>
      <c r="J12" s="116">
        <v>16</v>
      </c>
      <c r="K12" s="116">
        <v>25</v>
      </c>
      <c r="L12" s="116">
        <v>9</v>
      </c>
      <c r="M12" s="122">
        <v>25</v>
      </c>
    </row>
    <row r="13" spans="2:13" ht="13.5" thickTop="1">
      <c r="B13" s="108" t="str">
        <f>'Ingredient Price Sheet'!B32</f>
        <v>Barley Silage, headed</v>
      </c>
      <c r="C13" s="182">
        <f>'Ingredient Price Sheet'!C32</f>
        <v>0.02</v>
      </c>
      <c r="D13" s="106">
        <v>28.4</v>
      </c>
      <c r="E13" s="17">
        <v>30.4</v>
      </c>
      <c r="F13" s="17"/>
      <c r="G13" s="17"/>
      <c r="H13" s="17"/>
      <c r="I13" s="17"/>
      <c r="J13" s="17"/>
      <c r="K13" s="17"/>
      <c r="L13" s="17"/>
      <c r="M13" s="17"/>
    </row>
    <row r="14" spans="2:13" ht="12.75">
      <c r="B14" s="109" t="str">
        <f>'Ingredient Price Sheet'!B33</f>
        <v>Oat Hay, headed</v>
      </c>
      <c r="C14" s="183">
        <f>'Ingredient Price Sheet'!C33</f>
        <v>0.1</v>
      </c>
      <c r="D14" s="107"/>
      <c r="E14" s="19"/>
      <c r="F14" s="19">
        <v>10.2</v>
      </c>
      <c r="G14" s="19">
        <v>12.7</v>
      </c>
      <c r="H14" s="19"/>
      <c r="I14" s="19"/>
      <c r="J14" s="19"/>
      <c r="K14" s="19"/>
      <c r="L14" s="19"/>
      <c r="M14" s="19"/>
    </row>
    <row r="15" spans="2:13" ht="12.75">
      <c r="B15" s="109" t="str">
        <f>'Ingredient Price Sheet'!B34</f>
        <v>Oat Silage, headed</v>
      </c>
      <c r="C15" s="183">
        <f>'Ingredient Price Sheet'!C34</f>
        <v>0.02</v>
      </c>
      <c r="D15" s="107"/>
      <c r="E15" s="19"/>
      <c r="F15" s="19"/>
      <c r="G15" s="19"/>
      <c r="H15" s="19">
        <v>28.9</v>
      </c>
      <c r="I15" s="19">
        <v>33.2</v>
      </c>
      <c r="J15" s="19"/>
      <c r="K15" s="19"/>
      <c r="L15" s="19"/>
      <c r="M15" s="19"/>
    </row>
    <row r="16" spans="2:13" ht="12.75">
      <c r="B16" s="109" t="str">
        <f>'Ingredient Price Sheet'!B35</f>
        <v>Rye Annual Silage, vegetative</v>
      </c>
      <c r="C16" s="183">
        <f>'Ingredient Price Sheet'!C35</f>
        <v>0.02</v>
      </c>
      <c r="D16" s="107"/>
      <c r="E16" s="19"/>
      <c r="F16" s="19"/>
      <c r="G16" s="19"/>
      <c r="H16" s="19"/>
      <c r="I16" s="19"/>
      <c r="J16" s="19">
        <v>34.8</v>
      </c>
      <c r="K16" s="19">
        <v>37.9</v>
      </c>
      <c r="L16" s="19"/>
      <c r="M16" s="19"/>
    </row>
    <row r="17" spans="2:13" ht="12.75">
      <c r="B17" s="109" t="str">
        <f>'Ingredient Price Sheet'!B36</f>
        <v>Sorghum Silage (grain)</v>
      </c>
      <c r="C17" s="183">
        <f>'Ingredient Price Sheet'!C36</f>
        <v>0.02</v>
      </c>
      <c r="D17" s="107"/>
      <c r="E17" s="19"/>
      <c r="F17" s="19"/>
      <c r="G17" s="19"/>
      <c r="H17" s="19"/>
      <c r="I17" s="19"/>
      <c r="J17" s="19"/>
      <c r="K17" s="19"/>
      <c r="L17" s="19">
        <v>27.2</v>
      </c>
      <c r="M17" s="19">
        <v>37.3</v>
      </c>
    </row>
    <row r="18" spans="2:13" ht="12.75">
      <c r="B18" s="109" t="str">
        <f>'Ingredient Price Sheet'!G18</f>
        <v>Corn Grain, ground</v>
      </c>
      <c r="C18" s="183">
        <f>'Ingredient Price Sheet'!H18</f>
        <v>0.18</v>
      </c>
      <c r="D18" s="107">
        <v>2</v>
      </c>
      <c r="E18" s="19">
        <v>4</v>
      </c>
      <c r="F18" s="19">
        <v>2</v>
      </c>
      <c r="G18" s="19">
        <v>4</v>
      </c>
      <c r="H18" s="19">
        <v>3</v>
      </c>
      <c r="I18" s="19">
        <v>4</v>
      </c>
      <c r="J18" s="19">
        <v>3</v>
      </c>
      <c r="K18" s="19">
        <v>4</v>
      </c>
      <c r="L18" s="19">
        <v>3</v>
      </c>
      <c r="M18" s="19">
        <v>4</v>
      </c>
    </row>
    <row r="19" spans="2:13" ht="12.75">
      <c r="B19" s="109" t="str">
        <f>'Ingredient Price Sheet'!G16</f>
        <v>Wheat Bran</v>
      </c>
      <c r="C19" s="183">
        <f>'Ingredient Price Sheet'!H16</f>
        <v>0.18</v>
      </c>
      <c r="D19" s="107">
        <v>4</v>
      </c>
      <c r="E19" s="19">
        <v>4</v>
      </c>
      <c r="F19" s="19">
        <v>4</v>
      </c>
      <c r="G19" s="19">
        <v>4</v>
      </c>
      <c r="H19" s="19">
        <v>4</v>
      </c>
      <c r="I19" s="19">
        <v>4</v>
      </c>
      <c r="J19" s="19">
        <v>4</v>
      </c>
      <c r="K19" s="19">
        <v>4</v>
      </c>
      <c r="L19" s="19">
        <v>4</v>
      </c>
      <c r="M19" s="19">
        <v>4</v>
      </c>
    </row>
    <row r="20" spans="2:13" ht="12.75">
      <c r="B20" s="109" t="str">
        <f>'Ingredient Price Sheet'!L12</f>
        <v>Soybean Meal, 48% solvent</v>
      </c>
      <c r="C20" s="183">
        <f>'Ingredient Price Sheet'!M12</f>
        <v>0.3</v>
      </c>
      <c r="D20" s="107"/>
      <c r="E20" s="19">
        <v>2</v>
      </c>
      <c r="F20" s="19"/>
      <c r="G20" s="19">
        <v>2.1</v>
      </c>
      <c r="H20" s="19"/>
      <c r="I20" s="19">
        <v>1.3</v>
      </c>
      <c r="J20" s="19"/>
      <c r="K20" s="19">
        <v>1.6</v>
      </c>
      <c r="L20" s="19"/>
      <c r="M20" s="19">
        <v>2.1</v>
      </c>
    </row>
    <row r="21" spans="2:13" ht="12.75">
      <c r="B21" s="109"/>
      <c r="C21" s="183"/>
      <c r="D21" s="34"/>
      <c r="E21" s="24"/>
      <c r="F21" s="24"/>
      <c r="G21" s="24"/>
      <c r="H21" s="24"/>
      <c r="I21" s="19"/>
      <c r="J21" s="19"/>
      <c r="K21" s="19"/>
      <c r="L21" s="19"/>
      <c r="M21" s="19"/>
    </row>
    <row r="22" spans="2:13" ht="12.75">
      <c r="B22" s="109"/>
      <c r="C22" s="183"/>
      <c r="D22" s="34"/>
      <c r="E22" s="24"/>
      <c r="F22" s="24"/>
      <c r="G22" s="24"/>
      <c r="H22" s="24"/>
      <c r="I22" s="19"/>
      <c r="J22" s="19"/>
      <c r="K22" s="19"/>
      <c r="L22" s="19"/>
      <c r="M22" s="19"/>
    </row>
    <row r="23" spans="2:13" ht="12.75">
      <c r="B23" s="109"/>
      <c r="C23" s="183"/>
      <c r="D23" s="34"/>
      <c r="E23" s="24"/>
      <c r="F23" s="24"/>
      <c r="G23" s="24"/>
      <c r="H23" s="24"/>
      <c r="I23" s="19"/>
      <c r="J23" s="19"/>
      <c r="K23" s="19"/>
      <c r="L23" s="19"/>
      <c r="M23" s="19"/>
    </row>
    <row r="24" spans="2:13" ht="13.5" thickBot="1">
      <c r="B24" s="110"/>
      <c r="C24" s="184"/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0.16</v>
      </c>
      <c r="E27" s="24">
        <v>0.21</v>
      </c>
      <c r="F27" s="24">
        <v>0.16</v>
      </c>
      <c r="G27" s="24">
        <v>0.21</v>
      </c>
      <c r="H27" s="24">
        <v>0.16</v>
      </c>
      <c r="I27" s="24">
        <v>0.21</v>
      </c>
      <c r="J27" s="24">
        <v>0.16</v>
      </c>
      <c r="K27" s="24">
        <v>0.21</v>
      </c>
      <c r="L27" s="24">
        <v>0.16</v>
      </c>
      <c r="M27" s="24">
        <v>0.21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/>
      <c r="E29" s="23"/>
      <c r="F29" s="23"/>
      <c r="G29" s="23"/>
      <c r="H29" s="23"/>
      <c r="I29" s="23"/>
      <c r="J29" s="23"/>
      <c r="K29" s="23"/>
      <c r="L29" s="23"/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15.8</v>
      </c>
      <c r="E33" s="17">
        <v>20.1</v>
      </c>
      <c r="F33" s="17">
        <v>14.3</v>
      </c>
      <c r="G33" s="17">
        <v>20.1</v>
      </c>
      <c r="H33" s="17">
        <v>16.5</v>
      </c>
      <c r="I33" s="17">
        <v>20.1</v>
      </c>
      <c r="J33" s="17">
        <v>16.8</v>
      </c>
      <c r="K33" s="17">
        <v>20.1</v>
      </c>
      <c r="L33" s="17">
        <v>14.3</v>
      </c>
      <c r="M33" s="17">
        <v>20.1</v>
      </c>
    </row>
    <row r="34" spans="2:13" ht="12.75" customHeight="1">
      <c r="B34" s="36" t="s">
        <v>9</v>
      </c>
      <c r="C34" s="87" t="s">
        <v>35</v>
      </c>
      <c r="D34" s="19">
        <v>15.8</v>
      </c>
      <c r="E34" s="19">
        <v>25.7</v>
      </c>
      <c r="F34" s="19">
        <v>11.9</v>
      </c>
      <c r="G34" s="19">
        <v>24.4</v>
      </c>
      <c r="H34" s="19">
        <v>16.8</v>
      </c>
      <c r="I34" s="19">
        <v>24.4</v>
      </c>
      <c r="J34" s="19">
        <v>18.8</v>
      </c>
      <c r="K34" s="19">
        <v>26</v>
      </c>
      <c r="L34" s="19">
        <v>12.8</v>
      </c>
      <c r="M34" s="19">
        <v>24.5</v>
      </c>
    </row>
    <row r="35" spans="2:13" ht="12.75">
      <c r="B35" s="36" t="s">
        <v>10</v>
      </c>
      <c r="C35" s="87" t="s">
        <v>40</v>
      </c>
      <c r="D35" s="19">
        <v>13.1</v>
      </c>
      <c r="E35" s="19">
        <v>25.1</v>
      </c>
      <c r="F35" s="19">
        <v>8.9</v>
      </c>
      <c r="G35" s="19">
        <v>25.3</v>
      </c>
      <c r="H35" s="19">
        <v>14.8</v>
      </c>
      <c r="I35" s="19">
        <v>25.1</v>
      </c>
      <c r="J35" s="19">
        <v>16.1</v>
      </c>
      <c r="K35" s="19">
        <v>25.2</v>
      </c>
      <c r="L35" s="19">
        <v>9.1</v>
      </c>
      <c r="M35" s="19">
        <v>25.4</v>
      </c>
    </row>
    <row r="36" spans="2:13" ht="13.5" thickBot="1">
      <c r="B36" s="36" t="s">
        <v>11</v>
      </c>
      <c r="C36" s="88" t="s">
        <v>39</v>
      </c>
      <c r="D36" s="20">
        <v>-9</v>
      </c>
      <c r="E36" s="20">
        <v>259</v>
      </c>
      <c r="F36" s="20">
        <v>-229</v>
      </c>
      <c r="G36" s="20">
        <v>-20</v>
      </c>
      <c r="H36" s="20">
        <v>-132</v>
      </c>
      <c r="I36" s="20">
        <v>38</v>
      </c>
      <c r="J36" s="20">
        <v>247</v>
      </c>
      <c r="K36" s="20">
        <v>25</v>
      </c>
      <c r="L36" s="20">
        <v>-308</v>
      </c>
      <c r="M36" s="20">
        <v>-69</v>
      </c>
    </row>
    <row r="37" spans="2:13" ht="13.5" thickTop="1">
      <c r="B37" s="36" t="s">
        <v>12</v>
      </c>
      <c r="C37" s="89" t="s">
        <v>34</v>
      </c>
      <c r="D37" s="20">
        <v>4</v>
      </c>
      <c r="E37" s="20">
        <v>5</v>
      </c>
      <c r="F37" s="20">
        <v>-4</v>
      </c>
      <c r="G37" s="20">
        <v>17</v>
      </c>
      <c r="H37" s="20">
        <v>-15</v>
      </c>
      <c r="I37" s="20">
        <v>8</v>
      </c>
      <c r="J37" s="20">
        <v>8</v>
      </c>
      <c r="K37" s="20">
        <v>518</v>
      </c>
      <c r="L37" s="20">
        <v>9</v>
      </c>
      <c r="M37" s="20">
        <v>26</v>
      </c>
    </row>
    <row r="38" spans="2:13" ht="12.75">
      <c r="B38" s="36" t="s">
        <v>13</v>
      </c>
      <c r="C38" s="61" t="s">
        <v>35</v>
      </c>
      <c r="D38" s="20">
        <v>12.7</v>
      </c>
      <c r="E38" s="20">
        <v>16</v>
      </c>
      <c r="F38" s="20">
        <v>10.9</v>
      </c>
      <c r="G38" s="20">
        <v>14.6</v>
      </c>
      <c r="H38" s="20">
        <v>13</v>
      </c>
      <c r="I38" s="20">
        <v>15.2</v>
      </c>
      <c r="J38" s="20">
        <v>15</v>
      </c>
      <c r="K38" s="20">
        <v>14</v>
      </c>
      <c r="L38" s="20">
        <v>10.9</v>
      </c>
      <c r="M38" s="20">
        <v>14.6</v>
      </c>
    </row>
    <row r="39" spans="2:13" ht="12.75">
      <c r="B39" s="36" t="s">
        <v>61</v>
      </c>
      <c r="C39" s="61" t="s">
        <v>41</v>
      </c>
      <c r="D39" s="20">
        <v>9.6</v>
      </c>
      <c r="E39" s="19">
        <v>11.1</v>
      </c>
      <c r="F39" s="19">
        <v>7.8</v>
      </c>
      <c r="G39" s="19">
        <v>9.5</v>
      </c>
      <c r="H39" s="19">
        <v>8.7</v>
      </c>
      <c r="I39" s="19">
        <v>9.7</v>
      </c>
      <c r="J39" s="19">
        <v>11.2</v>
      </c>
      <c r="K39" s="19">
        <v>17.5</v>
      </c>
      <c r="L39" s="19">
        <v>7.6</v>
      </c>
      <c r="M39" s="19">
        <v>9.3</v>
      </c>
    </row>
    <row r="40" spans="2:13" ht="12.75">
      <c r="B40" s="36" t="s">
        <v>62</v>
      </c>
      <c r="C40" s="61" t="s">
        <v>32</v>
      </c>
      <c r="D40" s="20">
        <v>3.1</v>
      </c>
      <c r="E40" s="19">
        <v>4.9</v>
      </c>
      <c r="F40" s="19">
        <v>3.1</v>
      </c>
      <c r="G40" s="19">
        <v>5.1</v>
      </c>
      <c r="H40" s="19">
        <v>4.3</v>
      </c>
      <c r="I40" s="19">
        <v>5.4</v>
      </c>
      <c r="J40" s="19">
        <v>3.8</v>
      </c>
      <c r="K40" s="19">
        <v>12.3</v>
      </c>
      <c r="L40" s="19">
        <v>3.4</v>
      </c>
      <c r="M40" s="19">
        <v>5.3</v>
      </c>
    </row>
    <row r="41" spans="2:13" ht="13.5" thickBot="1">
      <c r="B41" s="36" t="s">
        <v>14</v>
      </c>
      <c r="C41" s="62" t="s">
        <v>42</v>
      </c>
      <c r="D41" s="20">
        <v>26</v>
      </c>
      <c r="E41" s="20">
        <v>28</v>
      </c>
      <c r="F41" s="20">
        <v>26</v>
      </c>
      <c r="G41" s="20">
        <v>24</v>
      </c>
      <c r="H41" s="20">
        <v>24</v>
      </c>
      <c r="I41" s="20">
        <v>29</v>
      </c>
      <c r="J41" s="20">
        <v>20</v>
      </c>
      <c r="K41" s="20">
        <v>5.2</v>
      </c>
      <c r="L41" s="20">
        <v>25</v>
      </c>
      <c r="M41" s="20">
        <v>29</v>
      </c>
    </row>
    <row r="42" spans="2:13" ht="13.5" thickTop="1">
      <c r="B42" s="36" t="s">
        <v>15</v>
      </c>
      <c r="C42" s="63" t="s">
        <v>36</v>
      </c>
      <c r="D42" s="20">
        <v>24</v>
      </c>
      <c r="E42" s="20">
        <v>23</v>
      </c>
      <c r="F42" s="20">
        <v>22</v>
      </c>
      <c r="G42" s="20">
        <v>17</v>
      </c>
      <c r="H42" s="20">
        <v>24</v>
      </c>
      <c r="I42" s="20">
        <v>22</v>
      </c>
      <c r="J42" s="20">
        <v>30</v>
      </c>
      <c r="K42" s="20">
        <v>26</v>
      </c>
      <c r="L42" s="20">
        <v>22</v>
      </c>
      <c r="M42" s="20">
        <v>17</v>
      </c>
    </row>
    <row r="43" spans="2:13" ht="12.75">
      <c r="B43" s="36" t="s">
        <v>63</v>
      </c>
      <c r="C43" s="64" t="s">
        <v>33</v>
      </c>
      <c r="D43" s="20">
        <v>47</v>
      </c>
      <c r="E43" s="21">
        <v>40</v>
      </c>
      <c r="F43" s="21">
        <v>47</v>
      </c>
      <c r="G43" s="21">
        <v>41</v>
      </c>
      <c r="H43" s="21">
        <v>47</v>
      </c>
      <c r="I43" s="21">
        <v>44.4</v>
      </c>
      <c r="J43" s="21">
        <v>46</v>
      </c>
      <c r="K43" s="21">
        <v>30</v>
      </c>
      <c r="L43" s="21">
        <v>46</v>
      </c>
      <c r="M43" s="21">
        <v>43</v>
      </c>
    </row>
    <row r="44" spans="2:13" ht="12.75">
      <c r="B44" s="36" t="s">
        <v>64</v>
      </c>
      <c r="C44" s="65" t="s">
        <v>37</v>
      </c>
      <c r="D44" s="21">
        <v>36</v>
      </c>
      <c r="E44" s="21">
        <v>30</v>
      </c>
      <c r="F44" s="21">
        <v>26</v>
      </c>
      <c r="G44" s="21">
        <v>24</v>
      </c>
      <c r="H44" s="21">
        <v>28</v>
      </c>
      <c r="I44" s="21">
        <v>26</v>
      </c>
      <c r="J44" s="21">
        <v>26</v>
      </c>
      <c r="K44" s="21">
        <v>23</v>
      </c>
      <c r="L44" s="21">
        <v>26</v>
      </c>
      <c r="M44" s="21">
        <v>25</v>
      </c>
    </row>
    <row r="45" spans="2:13" ht="13.5" thickBot="1">
      <c r="B45" s="58" t="s">
        <v>65</v>
      </c>
      <c r="C45" s="66" t="s">
        <v>43</v>
      </c>
      <c r="D45" s="72">
        <v>26</v>
      </c>
      <c r="E45" s="73">
        <v>34</v>
      </c>
      <c r="F45" s="73">
        <v>32</v>
      </c>
      <c r="G45" s="73">
        <v>35</v>
      </c>
      <c r="H45" s="73">
        <v>29</v>
      </c>
      <c r="I45" s="73">
        <v>30</v>
      </c>
      <c r="J45" s="73">
        <v>28</v>
      </c>
      <c r="K45" s="73">
        <v>29</v>
      </c>
      <c r="L45" s="73">
        <v>34</v>
      </c>
      <c r="M45" s="73">
        <v>34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3.275</v>
      </c>
      <c r="E46" s="204">
        <f t="shared" si="0"/>
        <v>6.275</v>
      </c>
      <c r="F46" s="204">
        <f t="shared" si="0"/>
        <v>2.225</v>
      </c>
      <c r="G46" s="204">
        <f t="shared" si="0"/>
        <v>6.325</v>
      </c>
      <c r="H46" s="204">
        <f t="shared" si="0"/>
        <v>3.7</v>
      </c>
      <c r="I46" s="204">
        <f t="shared" si="0"/>
        <v>6.275</v>
      </c>
      <c r="J46" s="204">
        <f t="shared" si="0"/>
        <v>4.025</v>
      </c>
      <c r="K46" s="204">
        <f t="shared" si="0"/>
        <v>6.3</v>
      </c>
      <c r="L46" s="204">
        <f t="shared" si="0"/>
        <v>2.275</v>
      </c>
      <c r="M46" s="205">
        <f t="shared" si="0"/>
        <v>6.35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 aca="true" t="shared" si="1" ref="D47:M47">D13*$C13+D14*$C14+D15*$C15+D16*$C16+D17*$C17+D18*$C18+D19*$C19+D20*$C20+D21*$C21+D22*$C22+D23*$C23+D24*$C24+D26*$C26+D27*$C27+D28*$C28+D29*$C29</f>
        <v>1.736</v>
      </c>
      <c r="E47" s="207">
        <f t="shared" si="1"/>
        <v>2.741</v>
      </c>
      <c r="F47" s="207">
        <f t="shared" si="1"/>
        <v>2.1879999999999997</v>
      </c>
      <c r="G47" s="207">
        <f t="shared" si="1"/>
        <v>3.433</v>
      </c>
      <c r="H47" s="207">
        <f t="shared" si="1"/>
        <v>1.926</v>
      </c>
      <c r="I47" s="207">
        <f t="shared" si="1"/>
        <v>2.587</v>
      </c>
      <c r="J47" s="207">
        <f t="shared" si="1"/>
        <v>2.044</v>
      </c>
      <c r="K47" s="207">
        <f t="shared" si="1"/>
        <v>2.771</v>
      </c>
      <c r="L47" s="207">
        <f t="shared" si="1"/>
        <v>1.8920000000000001</v>
      </c>
      <c r="M47" s="208">
        <f t="shared" si="1"/>
        <v>2.909</v>
      </c>
    </row>
    <row r="48" spans="2:13" ht="15.75" customHeight="1" thickBot="1" thickTop="1">
      <c r="B48" s="128" t="s">
        <v>68</v>
      </c>
      <c r="C48" s="100" t="s">
        <v>46</v>
      </c>
      <c r="D48" s="209">
        <f aca="true" t="shared" si="2" ref="D48:M48">D46-D47</f>
        <v>1.539</v>
      </c>
      <c r="E48" s="210">
        <f t="shared" si="2"/>
        <v>3.5340000000000003</v>
      </c>
      <c r="F48" s="210">
        <f t="shared" si="2"/>
        <v>0.037000000000000366</v>
      </c>
      <c r="G48" s="210">
        <f t="shared" si="2"/>
        <v>2.8920000000000003</v>
      </c>
      <c r="H48" s="210">
        <f t="shared" si="2"/>
        <v>1.7740000000000002</v>
      </c>
      <c r="I48" s="210">
        <f t="shared" si="2"/>
        <v>3.688</v>
      </c>
      <c r="J48" s="210">
        <f t="shared" si="2"/>
        <v>1.9810000000000003</v>
      </c>
      <c r="K48" s="210">
        <f t="shared" si="2"/>
        <v>3.529</v>
      </c>
      <c r="L48" s="210">
        <f t="shared" si="2"/>
        <v>0.3829999999999998</v>
      </c>
      <c r="M48" s="211">
        <f t="shared" si="2"/>
        <v>3.441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2.194</v>
      </c>
      <c r="E49" s="213">
        <f t="shared" si="3"/>
        <v>4.789</v>
      </c>
      <c r="F49" s="213">
        <f t="shared" si="3"/>
        <v>0.4820000000000002</v>
      </c>
      <c r="G49" s="213">
        <f t="shared" si="3"/>
        <v>4.157</v>
      </c>
      <c r="H49" s="213">
        <f t="shared" si="3"/>
        <v>2.5140000000000002</v>
      </c>
      <c r="I49" s="213">
        <f t="shared" si="3"/>
        <v>4.943</v>
      </c>
      <c r="J49" s="213">
        <f t="shared" si="3"/>
        <v>2.786</v>
      </c>
      <c r="K49" s="213">
        <f t="shared" si="3"/>
        <v>4.789</v>
      </c>
      <c r="L49" s="213">
        <f t="shared" si="3"/>
        <v>0.8379999999999999</v>
      </c>
      <c r="M49" s="214">
        <f t="shared" si="3"/>
        <v>4.710999999999999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4" width="10.00390625" style="0" customWidth="1"/>
    <col min="5" max="5" width="10.140625" style="0" customWidth="1"/>
    <col min="6" max="10" width="10.00390625" style="0" customWidth="1"/>
    <col min="11" max="11" width="10.140625" style="0" customWidth="1"/>
    <col min="12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">
        <v>70</v>
      </c>
      <c r="D2" s="268" t="s">
        <v>191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66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410</v>
      </c>
      <c r="E6" s="2" t="s">
        <v>121</v>
      </c>
      <c r="F6" s="2" t="s">
        <v>72</v>
      </c>
      <c r="G6" s="2" t="s">
        <v>411</v>
      </c>
      <c r="H6" s="2" t="s">
        <v>73</v>
      </c>
      <c r="I6" s="2" t="s">
        <v>74</v>
      </c>
      <c r="J6" s="2" t="s">
        <v>412</v>
      </c>
      <c r="K6" s="2" t="s">
        <v>413</v>
      </c>
      <c r="L6" s="5" t="s">
        <v>414</v>
      </c>
      <c r="M6" s="5" t="s">
        <v>415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6.5" customHeight="1" thickBot="1" thickTop="1">
      <c r="B8" s="96" t="s">
        <v>0</v>
      </c>
      <c r="C8" s="27" t="s">
        <v>18</v>
      </c>
      <c r="D8" s="111" t="s">
        <v>87</v>
      </c>
      <c r="E8" s="12" t="s">
        <v>88</v>
      </c>
      <c r="F8" s="12" t="s">
        <v>89</v>
      </c>
      <c r="G8" s="12" t="s">
        <v>90</v>
      </c>
      <c r="H8" s="13" t="s">
        <v>91</v>
      </c>
      <c r="I8" s="12" t="s">
        <v>92</v>
      </c>
      <c r="J8" s="12" t="s">
        <v>93</v>
      </c>
      <c r="K8" s="114" t="s">
        <v>94</v>
      </c>
      <c r="L8" s="229" t="s">
        <v>158</v>
      </c>
      <c r="M8" s="15" t="s">
        <v>161</v>
      </c>
    </row>
    <row r="9" spans="2:13" ht="3.75" customHeight="1" thickBo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91"/>
    </row>
    <row r="10" spans="2:13" ht="15" customHeight="1" thickBot="1" thickTop="1">
      <c r="B10" s="5" t="s">
        <v>1</v>
      </c>
      <c r="C10" s="27" t="s">
        <v>177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">
        <v>75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" thickBot="1">
      <c r="B12" s="281" t="s">
        <v>67</v>
      </c>
      <c r="C12" s="282"/>
      <c r="D12" s="115">
        <v>30</v>
      </c>
      <c r="E12" s="116">
        <v>16</v>
      </c>
      <c r="F12" s="116">
        <v>12</v>
      </c>
      <c r="G12" s="116">
        <v>6</v>
      </c>
      <c r="H12" s="116">
        <v>34</v>
      </c>
      <c r="I12" s="116">
        <v>18</v>
      </c>
      <c r="J12" s="116">
        <v>16</v>
      </c>
      <c r="K12" s="116">
        <v>15</v>
      </c>
      <c r="L12" s="116">
        <v>15</v>
      </c>
      <c r="M12" s="116">
        <v>15</v>
      </c>
    </row>
    <row r="13" spans="2:13" ht="13.5" thickTop="1">
      <c r="B13" s="102" t="str">
        <f>'Ingredient Price Sheet'!B10</f>
        <v>Grass Pasture, excellent</v>
      </c>
      <c r="C13" s="182">
        <f>'Ingredient Price Sheet'!C10</f>
        <v>0.03</v>
      </c>
      <c r="D13" s="106">
        <v>76</v>
      </c>
      <c r="E13" s="17"/>
      <c r="F13" s="17"/>
      <c r="G13" s="17"/>
      <c r="H13" s="17"/>
      <c r="I13" s="17"/>
      <c r="J13" s="17"/>
      <c r="K13" s="17"/>
      <c r="L13" s="17"/>
      <c r="M13" s="17"/>
    </row>
    <row r="14" spans="2:13" ht="12.75">
      <c r="B14" s="103" t="str">
        <f>'Ingredient Price Sheet'!B12</f>
        <v>Grass Hay, immature</v>
      </c>
      <c r="C14" s="183">
        <f>'Ingredient Price Sheet'!C12</f>
        <v>0.12</v>
      </c>
      <c r="D14" s="107"/>
      <c r="E14" s="19">
        <v>15.4</v>
      </c>
      <c r="F14" s="19"/>
      <c r="G14" s="19"/>
      <c r="H14" s="19"/>
      <c r="I14" s="19"/>
      <c r="J14" s="19"/>
      <c r="K14" s="19"/>
      <c r="L14" s="19"/>
      <c r="M14" s="19"/>
    </row>
    <row r="15" spans="2:13" ht="12.75">
      <c r="B15" s="103" t="str">
        <f>'Ingredient Price Sheet'!B14</f>
        <v>Grass Hay, mid-maturity</v>
      </c>
      <c r="C15" s="183">
        <f>'Ingredient Price Sheet'!C14</f>
        <v>0.1</v>
      </c>
      <c r="D15" s="107"/>
      <c r="E15" s="19"/>
      <c r="F15" s="19">
        <v>13.8</v>
      </c>
      <c r="G15" s="19"/>
      <c r="H15" s="19"/>
      <c r="I15" s="19"/>
      <c r="J15" s="19"/>
      <c r="K15" s="19"/>
      <c r="L15" s="19">
        <v>15</v>
      </c>
      <c r="M15" s="19"/>
    </row>
    <row r="16" spans="2:13" ht="12.75">
      <c r="B16" s="103" t="str">
        <f>'Ingredient Price Sheet'!B16</f>
        <v>Grass Hay, mature</v>
      </c>
      <c r="C16" s="183">
        <f>'Ingredient Price Sheet'!C16</f>
        <v>0.08</v>
      </c>
      <c r="D16" s="107"/>
      <c r="E16" s="19"/>
      <c r="F16" s="19"/>
      <c r="G16" s="19">
        <v>11.1</v>
      </c>
      <c r="H16" s="19"/>
      <c r="I16" s="19"/>
      <c r="J16" s="19"/>
      <c r="K16" s="19"/>
      <c r="L16" s="19"/>
      <c r="M16" s="19">
        <v>14.6</v>
      </c>
    </row>
    <row r="17" spans="2:13" ht="12.75">
      <c r="B17" s="103" t="str">
        <f>'Ingredient Price Sheet'!B18</f>
        <v>Legume Pasture, excel.</v>
      </c>
      <c r="C17" s="183">
        <f>'Ingredient Price Sheet'!C18</f>
        <v>0.04</v>
      </c>
      <c r="D17" s="107"/>
      <c r="E17" s="19"/>
      <c r="F17" s="19"/>
      <c r="G17" s="19"/>
      <c r="H17" s="19">
        <v>91.4</v>
      </c>
      <c r="I17" s="19"/>
      <c r="J17" s="19"/>
      <c r="K17" s="19"/>
      <c r="L17" s="19"/>
      <c r="M17" s="19"/>
    </row>
    <row r="18" spans="2:13" ht="12.75">
      <c r="B18" s="103" t="str">
        <f>'Ingredient Price Sheet'!B20</f>
        <v>Legume Hay, immature</v>
      </c>
      <c r="C18" s="183">
        <f>'Ingredient Price Sheet'!C20</f>
        <v>0.15</v>
      </c>
      <c r="D18" s="107"/>
      <c r="E18" s="19"/>
      <c r="F18" s="19"/>
      <c r="G18" s="19"/>
      <c r="H18" s="19"/>
      <c r="I18" s="19">
        <v>16.4</v>
      </c>
      <c r="J18" s="19"/>
      <c r="K18" s="19"/>
      <c r="L18" s="19"/>
      <c r="M18" s="19"/>
    </row>
    <row r="19" spans="2:13" ht="12.75">
      <c r="B19" s="103" t="str">
        <f>'Ingredient Price Sheet'!B22</f>
        <v>Legume Hay, mid-maturity</v>
      </c>
      <c r="C19" s="183">
        <f>'Ingredient Price Sheet'!C22</f>
        <v>0.125</v>
      </c>
      <c r="D19" s="107"/>
      <c r="E19" s="19"/>
      <c r="F19" s="19"/>
      <c r="G19" s="19"/>
      <c r="H19" s="19"/>
      <c r="I19" s="19"/>
      <c r="J19" s="19">
        <v>15.6</v>
      </c>
      <c r="K19" s="19"/>
      <c r="L19" s="19"/>
      <c r="M19" s="19"/>
    </row>
    <row r="20" spans="2:13" ht="12.75">
      <c r="B20" s="103" t="str">
        <f>'Ingredient Price Sheet'!B24</f>
        <v>Legume Hay, mature</v>
      </c>
      <c r="C20" s="183">
        <f>'Ingredient Price Sheet'!C24</f>
        <v>0.1</v>
      </c>
      <c r="D20" s="107"/>
      <c r="E20" s="19"/>
      <c r="F20" s="19"/>
      <c r="G20" s="19"/>
      <c r="H20" s="19"/>
      <c r="I20" s="19"/>
      <c r="J20" s="19"/>
      <c r="K20" s="19">
        <v>15.2</v>
      </c>
      <c r="L20" s="19"/>
      <c r="M20" s="19"/>
    </row>
    <row r="21" spans="2:13" ht="12.75">
      <c r="B21" s="104" t="str">
        <f>'Ingredient Price Sheet'!G18</f>
        <v>Corn Grain, ground</v>
      </c>
      <c r="C21" s="183">
        <f>'Ingredient Price Sheet'!H18</f>
        <v>0.18</v>
      </c>
      <c r="D21" s="107">
        <v>7</v>
      </c>
      <c r="E21" s="19">
        <v>4</v>
      </c>
      <c r="F21" s="19">
        <v>4</v>
      </c>
      <c r="G21" s="19">
        <v>4</v>
      </c>
      <c r="H21" s="19">
        <v>4</v>
      </c>
      <c r="I21" s="19">
        <v>4</v>
      </c>
      <c r="J21" s="19">
        <v>4</v>
      </c>
      <c r="K21" s="19">
        <v>4</v>
      </c>
      <c r="L21" s="19">
        <v>4</v>
      </c>
      <c r="M21" s="19">
        <v>4</v>
      </c>
    </row>
    <row r="22" spans="2:13" ht="12.75">
      <c r="B22" s="104" t="str">
        <f>'Ingredient Price Sheet'!L20</f>
        <v>Urea</v>
      </c>
      <c r="C22" s="183">
        <f>'Ingredient Price Sheet'!M20</f>
        <v>0.25</v>
      </c>
      <c r="D22" s="34"/>
      <c r="E22" s="24"/>
      <c r="F22" s="24"/>
      <c r="G22" s="24"/>
      <c r="H22" s="24"/>
      <c r="I22" s="24"/>
      <c r="J22" s="24"/>
      <c r="K22" s="24"/>
      <c r="L22" s="24">
        <v>0.1</v>
      </c>
      <c r="M22" s="24">
        <v>0.25</v>
      </c>
    </row>
    <row r="23" spans="2:13" ht="12.75">
      <c r="B23" s="104"/>
      <c r="C23" s="183"/>
      <c r="D23" s="34"/>
      <c r="E23" s="24"/>
      <c r="F23" s="24"/>
      <c r="G23" s="24"/>
      <c r="H23" s="24"/>
      <c r="I23" s="24"/>
      <c r="J23" s="24"/>
      <c r="K23" s="24"/>
      <c r="L23" s="24"/>
      <c r="M23" s="24"/>
    </row>
    <row r="24" spans="2:14" ht="13.5" thickBot="1">
      <c r="B24" s="105"/>
      <c r="C24" s="184"/>
      <c r="D24" s="37"/>
      <c r="E24" s="23"/>
      <c r="F24" s="23"/>
      <c r="G24" s="23"/>
      <c r="H24" s="23"/>
      <c r="I24" s="23"/>
      <c r="J24" s="23"/>
      <c r="K24" s="23"/>
      <c r="L24" s="23"/>
      <c r="M24" s="23"/>
      <c r="N24" s="85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78"/>
    </row>
    <row r="26" spans="2:13" ht="13.5" thickTop="1">
      <c r="B26" s="18" t="s">
        <v>4</v>
      </c>
      <c r="C26" s="185"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6">
        <v>0.1</v>
      </c>
      <c r="D27" s="34">
        <v>0.16</v>
      </c>
      <c r="E27" s="24">
        <v>0.08</v>
      </c>
      <c r="F27" s="24">
        <v>0.08</v>
      </c>
      <c r="G27" s="24">
        <v>0.13</v>
      </c>
      <c r="H27" s="24"/>
      <c r="I27" s="24"/>
      <c r="J27" s="24"/>
      <c r="K27" s="24"/>
      <c r="L27" s="24">
        <v>0.08</v>
      </c>
      <c r="M27" s="24">
        <v>0.13</v>
      </c>
    </row>
    <row r="28" spans="2:13" ht="12.75">
      <c r="B28" s="22" t="s">
        <v>6</v>
      </c>
      <c r="C28" s="186"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0.11</v>
      </c>
      <c r="K28" s="24">
        <v>0.11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7">
        <v>0.3</v>
      </c>
      <c r="D29" s="37">
        <v>0.1</v>
      </c>
      <c r="E29" s="23">
        <v>0.08</v>
      </c>
      <c r="F29" s="23">
        <v>0.08</v>
      </c>
      <c r="G29" s="23">
        <v>0.12</v>
      </c>
      <c r="H29" s="23">
        <v>0.06</v>
      </c>
      <c r="I29" s="23">
        <v>0.12</v>
      </c>
      <c r="J29" s="23">
        <v>0.12</v>
      </c>
      <c r="K29" s="23">
        <v>0.12</v>
      </c>
      <c r="L29" s="23">
        <v>0.08</v>
      </c>
      <c r="M29" s="23">
        <v>0.13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0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59" t="s">
        <v>8</v>
      </c>
      <c r="C33" s="86" t="s">
        <v>38</v>
      </c>
      <c r="D33" s="67">
        <v>21.9</v>
      </c>
      <c r="E33" s="17">
        <v>16.8</v>
      </c>
      <c r="F33" s="17">
        <v>15.4</v>
      </c>
      <c r="G33" s="17">
        <v>13.2</v>
      </c>
      <c r="H33" s="17">
        <v>23.3</v>
      </c>
      <c r="I33" s="17">
        <v>17.6</v>
      </c>
      <c r="J33" s="17">
        <v>16.8</v>
      </c>
      <c r="K33" s="17">
        <v>16.5</v>
      </c>
      <c r="L33" s="17">
        <v>16.5</v>
      </c>
      <c r="M33" s="17">
        <v>16.5</v>
      </c>
    </row>
    <row r="34" spans="2:13" ht="12.75" customHeight="1">
      <c r="B34" s="22" t="s">
        <v>9</v>
      </c>
      <c r="C34" s="87" t="s">
        <v>35</v>
      </c>
      <c r="D34" s="68">
        <v>31.1</v>
      </c>
      <c r="E34" s="19">
        <v>19.2</v>
      </c>
      <c r="F34" s="19">
        <v>14.9</v>
      </c>
      <c r="G34" s="19">
        <v>9.9</v>
      </c>
      <c r="H34" s="19">
        <v>33.7</v>
      </c>
      <c r="I34" s="19">
        <v>20.9</v>
      </c>
      <c r="J34" s="19">
        <v>18.4</v>
      </c>
      <c r="K34" s="19">
        <v>15.7</v>
      </c>
      <c r="L34" s="19">
        <v>16.6</v>
      </c>
      <c r="M34" s="19">
        <v>14.8</v>
      </c>
    </row>
    <row r="35" spans="2:13" ht="12.75">
      <c r="B35" s="22" t="s">
        <v>10</v>
      </c>
      <c r="C35" s="87" t="s">
        <v>40</v>
      </c>
      <c r="D35" s="68">
        <v>30.4</v>
      </c>
      <c r="E35" s="19">
        <v>16</v>
      </c>
      <c r="F35" s="19">
        <v>11.8</v>
      </c>
      <c r="G35" s="19">
        <v>6.2</v>
      </c>
      <c r="H35" s="19">
        <v>34</v>
      </c>
      <c r="I35" s="19">
        <v>17.6</v>
      </c>
      <c r="J35" s="19">
        <v>15.8</v>
      </c>
      <c r="K35" s="19">
        <v>14.8</v>
      </c>
      <c r="L35" s="19">
        <v>15</v>
      </c>
      <c r="M35" s="19">
        <v>14.7</v>
      </c>
    </row>
    <row r="36" spans="2:13" ht="13.5" thickBot="1">
      <c r="B36" s="22" t="s">
        <v>11</v>
      </c>
      <c r="C36" s="88" t="s">
        <v>39</v>
      </c>
      <c r="D36" s="69">
        <v>1181</v>
      </c>
      <c r="E36" s="20">
        <v>409</v>
      </c>
      <c r="F36" s="20">
        <v>-145</v>
      </c>
      <c r="G36" s="20">
        <v>-452</v>
      </c>
      <c r="H36" s="20">
        <v>1737</v>
      </c>
      <c r="I36" s="20">
        <v>1114</v>
      </c>
      <c r="J36" s="20">
        <v>824</v>
      </c>
      <c r="K36" s="20">
        <v>432</v>
      </c>
      <c r="L36" s="20">
        <v>102</v>
      </c>
      <c r="M36" s="20">
        <v>169</v>
      </c>
    </row>
    <row r="37" spans="2:13" ht="13.5" thickTop="1">
      <c r="B37" s="22" t="s">
        <v>12</v>
      </c>
      <c r="C37" s="89" t="s">
        <v>34</v>
      </c>
      <c r="D37" s="69">
        <v>27</v>
      </c>
      <c r="E37" s="20">
        <v>3</v>
      </c>
      <c r="F37" s="20">
        <v>-13</v>
      </c>
      <c r="G37" s="20">
        <v>12</v>
      </c>
      <c r="H37" s="20">
        <v>2</v>
      </c>
      <c r="I37" s="20">
        <v>-27</v>
      </c>
      <c r="J37" s="20">
        <v>-15</v>
      </c>
      <c r="K37" s="20">
        <v>-14</v>
      </c>
      <c r="L37" s="20">
        <v>2</v>
      </c>
      <c r="M37" s="20">
        <v>-24</v>
      </c>
    </row>
    <row r="38" spans="2:13" ht="12.75">
      <c r="B38" s="36" t="s">
        <v>13</v>
      </c>
      <c r="C38" s="61" t="s">
        <v>35</v>
      </c>
      <c r="D38" s="68">
        <v>21.1</v>
      </c>
      <c r="E38" s="20">
        <v>15.7</v>
      </c>
      <c r="F38" s="20">
        <v>12.1</v>
      </c>
      <c r="G38" s="19">
        <v>10</v>
      </c>
      <c r="H38" s="19">
        <v>23.6</v>
      </c>
      <c r="I38" s="19">
        <v>19.7</v>
      </c>
      <c r="J38" s="19">
        <v>18</v>
      </c>
      <c r="K38" s="19">
        <v>15.7</v>
      </c>
      <c r="L38" s="19">
        <v>13.8</v>
      </c>
      <c r="M38" s="19">
        <v>14.3</v>
      </c>
    </row>
    <row r="39" spans="2:13" ht="12.75">
      <c r="B39" s="36" t="s">
        <v>61</v>
      </c>
      <c r="C39" s="61" t="s">
        <v>41</v>
      </c>
      <c r="D39" s="69">
        <v>15.3</v>
      </c>
      <c r="E39" s="20">
        <v>12.2</v>
      </c>
      <c r="F39" s="20">
        <v>8.5</v>
      </c>
      <c r="G39" s="19">
        <v>6.1</v>
      </c>
      <c r="H39" s="19">
        <v>17.1</v>
      </c>
      <c r="I39" s="19">
        <v>16.1</v>
      </c>
      <c r="J39" s="19">
        <v>14.4</v>
      </c>
      <c r="K39" s="19">
        <v>11.8</v>
      </c>
      <c r="L39" s="20">
        <v>10.2</v>
      </c>
      <c r="M39" s="20">
        <v>10.2</v>
      </c>
    </row>
    <row r="40" spans="2:13" ht="12.75">
      <c r="B40" s="36" t="s">
        <v>62</v>
      </c>
      <c r="C40" s="61" t="s">
        <v>32</v>
      </c>
      <c r="D40" s="69">
        <v>5.8</v>
      </c>
      <c r="E40" s="20">
        <v>3.5</v>
      </c>
      <c r="F40" s="20">
        <v>3.6</v>
      </c>
      <c r="G40" s="19">
        <v>3.9</v>
      </c>
      <c r="H40" s="19">
        <v>6.5</v>
      </c>
      <c r="I40" s="20">
        <v>3.7</v>
      </c>
      <c r="J40" s="20">
        <v>3.6</v>
      </c>
      <c r="K40" s="19">
        <v>3.8</v>
      </c>
      <c r="L40" s="20">
        <v>3.6</v>
      </c>
      <c r="M40" s="20">
        <v>4.1</v>
      </c>
    </row>
    <row r="41" spans="2:13" ht="13.5" thickBot="1">
      <c r="B41" s="22" t="s">
        <v>14</v>
      </c>
      <c r="C41" s="62" t="s">
        <v>42</v>
      </c>
      <c r="D41" s="69">
        <v>25</v>
      </c>
      <c r="E41" s="20">
        <v>31</v>
      </c>
      <c r="F41" s="20">
        <v>22</v>
      </c>
      <c r="G41" s="20">
        <v>39</v>
      </c>
      <c r="H41" s="20">
        <v>22</v>
      </c>
      <c r="I41" s="20">
        <v>39</v>
      </c>
      <c r="J41" s="20">
        <v>31</v>
      </c>
      <c r="K41" s="20">
        <v>24</v>
      </c>
      <c r="L41" s="20">
        <v>20</v>
      </c>
      <c r="M41" s="20">
        <v>32</v>
      </c>
    </row>
    <row r="42" spans="2:13" ht="13.5" thickTop="1">
      <c r="B42" s="22" t="s">
        <v>15</v>
      </c>
      <c r="C42" s="63" t="s">
        <v>36</v>
      </c>
      <c r="D42" s="69">
        <v>22</v>
      </c>
      <c r="E42" s="20">
        <v>16</v>
      </c>
      <c r="F42" s="20">
        <v>14</v>
      </c>
      <c r="G42" s="20">
        <v>23</v>
      </c>
      <c r="H42" s="20">
        <v>9</v>
      </c>
      <c r="I42" s="20">
        <v>19</v>
      </c>
      <c r="J42" s="20">
        <v>19</v>
      </c>
      <c r="K42" s="20">
        <v>17</v>
      </c>
      <c r="L42" s="20">
        <v>13</v>
      </c>
      <c r="M42" s="20">
        <v>18</v>
      </c>
    </row>
    <row r="43" spans="2:13" ht="12.75">
      <c r="B43" s="22" t="s">
        <v>63</v>
      </c>
      <c r="C43" s="64" t="s">
        <v>33</v>
      </c>
      <c r="D43" s="70">
        <v>34.7</v>
      </c>
      <c r="E43" s="20">
        <v>40</v>
      </c>
      <c r="F43" s="20">
        <v>46</v>
      </c>
      <c r="G43" s="20">
        <v>51</v>
      </c>
      <c r="H43" s="20">
        <v>29</v>
      </c>
      <c r="I43" s="20">
        <v>31</v>
      </c>
      <c r="J43" s="20">
        <v>35</v>
      </c>
      <c r="K43" s="20">
        <v>41</v>
      </c>
      <c r="L43" s="20">
        <v>46</v>
      </c>
      <c r="M43" s="20">
        <v>54</v>
      </c>
    </row>
    <row r="44" spans="2:13" ht="12.75">
      <c r="B44" s="22" t="s">
        <v>64</v>
      </c>
      <c r="C44" s="65" t="s">
        <v>44</v>
      </c>
      <c r="D44" s="70">
        <v>18.5</v>
      </c>
      <c r="E44" s="21">
        <v>25</v>
      </c>
      <c r="F44" s="20">
        <v>29</v>
      </c>
      <c r="G44" s="20">
        <v>31</v>
      </c>
      <c r="H44" s="21">
        <v>21</v>
      </c>
      <c r="I44" s="20">
        <v>23</v>
      </c>
      <c r="J44" s="20">
        <v>27</v>
      </c>
      <c r="K44" s="20">
        <v>31</v>
      </c>
      <c r="L44" s="20">
        <v>29</v>
      </c>
      <c r="M44" s="20">
        <v>32</v>
      </c>
    </row>
    <row r="45" spans="2:13" ht="13.5" thickBot="1">
      <c r="B45" s="58" t="s">
        <v>65</v>
      </c>
      <c r="C45" s="66" t="s">
        <v>45</v>
      </c>
      <c r="D45" s="71">
        <v>34.9</v>
      </c>
      <c r="E45" s="72">
        <v>34</v>
      </c>
      <c r="F45" s="72">
        <v>34</v>
      </c>
      <c r="G45" s="73">
        <v>33</v>
      </c>
      <c r="H45" s="73">
        <v>37</v>
      </c>
      <c r="I45" s="73">
        <v>40</v>
      </c>
      <c r="J45" s="73">
        <v>37</v>
      </c>
      <c r="K45" s="73">
        <v>34</v>
      </c>
      <c r="L45" s="73">
        <v>32</v>
      </c>
      <c r="M45" s="73">
        <v>27</v>
      </c>
    </row>
    <row r="46" spans="2:13" ht="15.75" customHeight="1" thickBot="1" thickTop="1">
      <c r="B46" s="99" t="s">
        <v>174</v>
      </c>
      <c r="C46" s="200">
        <v>0.25</v>
      </c>
      <c r="D46" s="203">
        <f aca="true" t="shared" si="0" ref="D46:M46">D35*$C46</f>
        <v>7.6</v>
      </c>
      <c r="E46" s="204">
        <f t="shared" si="0"/>
        <v>4</v>
      </c>
      <c r="F46" s="204">
        <f t="shared" si="0"/>
        <v>2.95</v>
      </c>
      <c r="G46" s="204">
        <f t="shared" si="0"/>
        <v>1.55</v>
      </c>
      <c r="H46" s="204">
        <f t="shared" si="0"/>
        <v>8.5</v>
      </c>
      <c r="I46" s="204">
        <f t="shared" si="0"/>
        <v>4.4</v>
      </c>
      <c r="J46" s="204">
        <f t="shared" si="0"/>
        <v>3.95</v>
      </c>
      <c r="K46" s="204">
        <f t="shared" si="0"/>
        <v>3.7</v>
      </c>
      <c r="L46" s="204">
        <f t="shared" si="0"/>
        <v>3.75</v>
      </c>
      <c r="M46" s="205">
        <f t="shared" si="0"/>
        <v>3.675</v>
      </c>
    </row>
    <row r="47" spans="2:13" ht="15.75" customHeight="1" thickBot="1" thickTop="1">
      <c r="B47" s="127" t="s">
        <v>175</v>
      </c>
      <c r="C47" s="74" t="s">
        <v>47</v>
      </c>
      <c r="D47" s="206">
        <f>$C13*D13+$C14*D14+$C15*D15+$C16*D16+$C17*D17+$C18*D18+$C19*D19+$C20*D20+$C21*D21+$C22*D22+$C23*D23+$C24*D24+$C26*D26+$C27*D27+$C28*D28+$C29*D29</f>
        <v>3.658</v>
      </c>
      <c r="E47" s="207">
        <f aca="true" t="shared" si="1" ref="E47:M47">$C13*E13+$C14*E14+$C15*E15+$C16*E16+$C17*E17+$C18*E18+$C19*E19+$C20*E20+$C21*E21+$C22*E22+$C23*E23+$C24*E24+$C26*E26+$C27*E27+$C28*E28+$C29*E29</f>
        <v>2.6719999999999997</v>
      </c>
      <c r="F47" s="207">
        <f t="shared" si="1"/>
        <v>2.204</v>
      </c>
      <c r="G47" s="207">
        <f t="shared" si="1"/>
        <v>1.729</v>
      </c>
      <c r="H47" s="207">
        <f t="shared" si="1"/>
        <v>4.465999999999999</v>
      </c>
      <c r="I47" s="207">
        <f t="shared" si="1"/>
        <v>3.288</v>
      </c>
      <c r="J47" s="207">
        <f t="shared" si="1"/>
        <v>2.777</v>
      </c>
      <c r="K47" s="207">
        <f t="shared" si="1"/>
        <v>2.3470000000000004</v>
      </c>
      <c r="L47" s="207">
        <f t="shared" si="1"/>
        <v>2.3489999999999998</v>
      </c>
      <c r="M47" s="208">
        <f t="shared" si="1"/>
        <v>2.0745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3.9419999999999997</v>
      </c>
      <c r="E48" s="210">
        <f t="shared" si="2"/>
        <v>1.3280000000000003</v>
      </c>
      <c r="F48" s="210">
        <f t="shared" si="2"/>
        <v>0.746</v>
      </c>
      <c r="G48" s="210">
        <f t="shared" si="2"/>
        <v>-0.17900000000000005</v>
      </c>
      <c r="H48" s="210">
        <f t="shared" si="2"/>
        <v>4.034000000000001</v>
      </c>
      <c r="I48" s="210">
        <f t="shared" si="2"/>
        <v>1.1120000000000005</v>
      </c>
      <c r="J48" s="210">
        <f t="shared" si="2"/>
        <v>1.173</v>
      </c>
      <c r="K48" s="210">
        <f t="shared" si="2"/>
        <v>1.3529999999999998</v>
      </c>
      <c r="L48" s="210">
        <f t="shared" si="2"/>
        <v>1.4010000000000002</v>
      </c>
      <c r="M48" s="211">
        <f t="shared" si="2"/>
        <v>1.6004999999999998</v>
      </c>
    </row>
    <row r="49" spans="2:13" ht="15" customHeight="1" thickBot="1" thickTop="1">
      <c r="B49" s="98" t="s">
        <v>176</v>
      </c>
      <c r="C49" s="201">
        <v>0.3</v>
      </c>
      <c r="D49" s="212">
        <f>($C49*D35)-D47</f>
        <v>5.462</v>
      </c>
      <c r="E49" s="213">
        <f aca="true" t="shared" si="3" ref="E49:M49">($C49*E35)-E47</f>
        <v>2.128</v>
      </c>
      <c r="F49" s="213">
        <f t="shared" si="3"/>
        <v>1.3359999999999999</v>
      </c>
      <c r="G49" s="213">
        <f t="shared" si="3"/>
        <v>0.13099999999999978</v>
      </c>
      <c r="H49" s="213">
        <f t="shared" si="3"/>
        <v>5.734</v>
      </c>
      <c r="I49" s="213">
        <f t="shared" si="3"/>
        <v>1.9920000000000004</v>
      </c>
      <c r="J49" s="213">
        <f t="shared" si="3"/>
        <v>1.963</v>
      </c>
      <c r="K49" s="213">
        <f t="shared" si="3"/>
        <v>2.093</v>
      </c>
      <c r="L49" s="213">
        <f t="shared" si="3"/>
        <v>2.1510000000000002</v>
      </c>
      <c r="M49" s="214">
        <f t="shared" si="3"/>
        <v>2.3354999999999992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348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533</v>
      </c>
      <c r="E6" s="2" t="s">
        <v>203</v>
      </c>
      <c r="F6" s="2" t="s">
        <v>106</v>
      </c>
      <c r="G6" s="2" t="s">
        <v>224</v>
      </c>
      <c r="H6" s="2" t="s">
        <v>108</v>
      </c>
      <c r="I6" s="2" t="s">
        <v>534</v>
      </c>
      <c r="J6" s="2" t="s">
        <v>110</v>
      </c>
      <c r="K6" s="2" t="s">
        <v>535</v>
      </c>
      <c r="L6" s="5" t="s">
        <v>536</v>
      </c>
      <c r="M6" s="2" t="s">
        <v>537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90"/>
    </row>
    <row r="8" spans="2:13" ht="16.5" customHeight="1" thickBot="1" thickTop="1">
      <c r="B8" s="5" t="s">
        <v>0</v>
      </c>
      <c r="C8" s="27" t="s">
        <v>18</v>
      </c>
      <c r="D8" s="111" t="s">
        <v>374</v>
      </c>
      <c r="E8" s="12" t="s">
        <v>293</v>
      </c>
      <c r="F8" s="12" t="s">
        <v>375</v>
      </c>
      <c r="G8" s="15" t="s">
        <v>376</v>
      </c>
      <c r="H8" s="114" t="s">
        <v>377</v>
      </c>
      <c r="I8" s="114" t="s">
        <v>379</v>
      </c>
      <c r="J8" s="12" t="s">
        <v>378</v>
      </c>
      <c r="K8" s="114" t="s">
        <v>379</v>
      </c>
      <c r="L8" s="12" t="s">
        <v>380</v>
      </c>
      <c r="M8" s="12" t="s">
        <v>381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1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14</v>
      </c>
      <c r="E12" s="116">
        <v>25</v>
      </c>
      <c r="F12" s="116">
        <v>9</v>
      </c>
      <c r="G12" s="116">
        <v>25</v>
      </c>
      <c r="H12" s="116">
        <v>13</v>
      </c>
      <c r="I12" s="116">
        <v>25</v>
      </c>
      <c r="J12" s="116">
        <v>6</v>
      </c>
      <c r="K12" s="116">
        <v>25</v>
      </c>
      <c r="L12" s="116">
        <v>25</v>
      </c>
      <c r="M12" s="122">
        <v>25</v>
      </c>
    </row>
    <row r="13" spans="2:13" ht="13.5" thickTop="1">
      <c r="B13" s="108" t="str">
        <f>'Ingredient Price Sheet'!B37</f>
        <v>Triticale Silage, headed</v>
      </c>
      <c r="C13" s="182">
        <f>'Ingredient Price Sheet'!C37</f>
        <v>0.02</v>
      </c>
      <c r="D13" s="106">
        <v>30</v>
      </c>
      <c r="E13" s="17">
        <v>34.8</v>
      </c>
      <c r="F13" s="17"/>
      <c r="G13" s="17"/>
      <c r="H13" s="17"/>
      <c r="I13" s="17"/>
      <c r="J13" s="17"/>
      <c r="K13" s="17"/>
      <c r="L13" s="17"/>
      <c r="M13" s="17"/>
    </row>
    <row r="14" spans="2:13" ht="12.75">
      <c r="B14" s="109" t="str">
        <f>'Ingredient Price Sheet'!B38</f>
        <v>Wheat Hay, headed</v>
      </c>
      <c r="C14" s="183">
        <f>'Ingredient Price Sheet'!C38</f>
        <v>0.1</v>
      </c>
      <c r="D14" s="107"/>
      <c r="E14" s="19"/>
      <c r="F14" s="19">
        <v>9</v>
      </c>
      <c r="G14" s="19">
        <v>12.5</v>
      </c>
      <c r="H14" s="19"/>
      <c r="I14" s="19"/>
      <c r="J14" s="19"/>
      <c r="K14" s="19"/>
      <c r="L14" s="19"/>
      <c r="M14" s="19"/>
    </row>
    <row r="15" spans="2:13" ht="12.75">
      <c r="B15" s="109" t="str">
        <f>'Ingredient Price Sheet'!B39</f>
        <v>Wheat Silage, early head</v>
      </c>
      <c r="C15" s="183">
        <f>'Ingredient Price Sheet'!C39</f>
        <v>0.02</v>
      </c>
      <c r="D15" s="107"/>
      <c r="E15" s="19"/>
      <c r="F15" s="19"/>
      <c r="G15" s="19"/>
      <c r="H15" s="19">
        <v>30.3</v>
      </c>
      <c r="I15" s="19">
        <v>32.6</v>
      </c>
      <c r="J15" s="19"/>
      <c r="K15" s="19"/>
      <c r="L15" s="19"/>
      <c r="M15" s="19"/>
    </row>
    <row r="16" spans="2:13" ht="12.75">
      <c r="B16" s="109" t="str">
        <f>'Ingredient Price Sheet'!B40</f>
        <v>Wheat Straw</v>
      </c>
      <c r="C16" s="183">
        <f>'Ingredient Price Sheet'!C40</f>
        <v>0.04</v>
      </c>
      <c r="D16" s="107"/>
      <c r="E16" s="19"/>
      <c r="F16" s="19"/>
      <c r="G16" s="19"/>
      <c r="H16" s="19"/>
      <c r="I16" s="19"/>
      <c r="J16" s="19">
        <v>8.2</v>
      </c>
      <c r="K16" s="19">
        <v>9.6</v>
      </c>
      <c r="L16" s="19">
        <v>5</v>
      </c>
      <c r="M16" s="19">
        <v>4.3</v>
      </c>
    </row>
    <row r="17" spans="2:13" ht="12.75">
      <c r="B17" s="109" t="str">
        <f>'Ingredient Price Sheet'!G18</f>
        <v>Corn Grain, ground</v>
      </c>
      <c r="C17" s="183">
        <f>'Ingredient Price Sheet'!H18</f>
        <v>0.18</v>
      </c>
      <c r="D17" s="107">
        <v>3</v>
      </c>
      <c r="E17" s="19">
        <v>6</v>
      </c>
      <c r="F17" s="19">
        <v>3</v>
      </c>
      <c r="G17" s="19">
        <v>4</v>
      </c>
      <c r="H17" s="19">
        <v>3</v>
      </c>
      <c r="I17" s="19">
        <v>5.5</v>
      </c>
      <c r="J17" s="19"/>
      <c r="K17" s="19">
        <v>6</v>
      </c>
      <c r="L17" s="19">
        <v>6</v>
      </c>
      <c r="M17" s="19">
        <v>6</v>
      </c>
    </row>
    <row r="18" spans="2:13" ht="12.75">
      <c r="B18" s="109" t="str">
        <f>'Ingredient Price Sheet'!G16</f>
        <v>Wheat Bran</v>
      </c>
      <c r="C18" s="183">
        <f>'Ingredient Price Sheet'!H16</f>
        <v>0.18</v>
      </c>
      <c r="D18" s="107">
        <v>4</v>
      </c>
      <c r="E18" s="19">
        <v>2</v>
      </c>
      <c r="F18" s="19">
        <v>4</v>
      </c>
      <c r="G18" s="19">
        <v>4</v>
      </c>
      <c r="H18" s="19">
        <v>3</v>
      </c>
      <c r="I18" s="19">
        <v>2.5</v>
      </c>
      <c r="J18" s="19">
        <v>6</v>
      </c>
      <c r="K18" s="19">
        <v>4</v>
      </c>
      <c r="L18" s="19">
        <v>2</v>
      </c>
      <c r="M18" s="19">
        <v>2</v>
      </c>
    </row>
    <row r="19" spans="2:13" ht="12.75">
      <c r="B19" s="109" t="str">
        <f>'Ingredient Price Sheet'!L12</f>
        <v>Soybean Meal, 48% solvent</v>
      </c>
      <c r="C19" s="183">
        <f>'Ingredient Price Sheet'!M12</f>
        <v>0.3</v>
      </c>
      <c r="D19" s="107"/>
      <c r="E19" s="19">
        <v>1.7</v>
      </c>
      <c r="F19" s="19"/>
      <c r="G19" s="19">
        <v>2.1</v>
      </c>
      <c r="H19" s="19"/>
      <c r="I19" s="19">
        <v>2</v>
      </c>
      <c r="J19" s="19"/>
      <c r="K19" s="19">
        <v>2</v>
      </c>
      <c r="L19" s="19">
        <v>1.8</v>
      </c>
      <c r="M19" s="19">
        <v>1.7</v>
      </c>
    </row>
    <row r="20" spans="2:13" ht="12.75">
      <c r="B20" s="109" t="str">
        <f>'Ingredient Price Sheet'!L20</f>
        <v>Urea</v>
      </c>
      <c r="C20" s="183">
        <f>'Ingredient Price Sheet'!M20</f>
        <v>0.25</v>
      </c>
      <c r="D20" s="34"/>
      <c r="E20" s="24"/>
      <c r="F20" s="24"/>
      <c r="G20" s="24"/>
      <c r="H20" s="24"/>
      <c r="I20" s="24"/>
      <c r="J20" s="24"/>
      <c r="K20" s="24">
        <v>0.2</v>
      </c>
      <c r="L20" s="24">
        <v>0.225</v>
      </c>
      <c r="M20" s="24"/>
    </row>
    <row r="21" spans="2:13" ht="12.75">
      <c r="B21" s="109" t="str">
        <f>'Ingredient Price Sheet'!B28</f>
        <v>Corn Silage, mid-maturity</v>
      </c>
      <c r="C21" s="183">
        <f>'Ingredient Price Sheet'!C28</f>
        <v>0.03</v>
      </c>
      <c r="D21" s="34"/>
      <c r="E21" s="24"/>
      <c r="F21" s="24"/>
      <c r="G21" s="24"/>
      <c r="H21" s="24"/>
      <c r="I21" s="19"/>
      <c r="J21" s="19"/>
      <c r="K21" s="19"/>
      <c r="L21" s="19">
        <v>13.9</v>
      </c>
      <c r="M21" s="19"/>
    </row>
    <row r="22" spans="2:13" ht="12.75">
      <c r="B22" s="109" t="str">
        <f>'Ingredient Price Sheet'!B14</f>
        <v>Grass Hay, mid-maturity</v>
      </c>
      <c r="C22" s="183">
        <f>'Ingredient Price Sheet'!C14</f>
        <v>0.1</v>
      </c>
      <c r="D22" s="34"/>
      <c r="E22" s="24"/>
      <c r="F22" s="24"/>
      <c r="G22" s="24"/>
      <c r="H22" s="24"/>
      <c r="I22" s="19"/>
      <c r="J22" s="19"/>
      <c r="K22" s="19"/>
      <c r="L22" s="19"/>
      <c r="M22" s="19">
        <v>4.3</v>
      </c>
    </row>
    <row r="23" spans="2:13" ht="12.75">
      <c r="B23" s="109" t="str">
        <f>'Ingredient Price Sheet'!B22</f>
        <v>Legume Hay, mid-maturity</v>
      </c>
      <c r="C23" s="183">
        <f>'Ingredient Price Sheet'!C22</f>
        <v>0.125</v>
      </c>
      <c r="D23" s="34"/>
      <c r="E23" s="24"/>
      <c r="F23" s="24"/>
      <c r="G23" s="24"/>
      <c r="H23" s="24"/>
      <c r="I23" s="19"/>
      <c r="J23" s="19"/>
      <c r="K23" s="19"/>
      <c r="L23" s="19"/>
      <c r="M23" s="19">
        <v>4.3</v>
      </c>
    </row>
    <row r="24" spans="2:13" ht="13.5" thickBot="1">
      <c r="B24" s="110"/>
      <c r="C24" s="184"/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0.16</v>
      </c>
      <c r="E27" s="24">
        <v>0.16</v>
      </c>
      <c r="F27" s="24">
        <v>0.16</v>
      </c>
      <c r="G27" s="24">
        <v>0.21</v>
      </c>
      <c r="H27" s="24">
        <v>0.16</v>
      </c>
      <c r="I27" s="24">
        <v>0.16</v>
      </c>
      <c r="J27" s="24">
        <v>0.16</v>
      </c>
      <c r="K27" s="24">
        <v>0.21</v>
      </c>
      <c r="L27" s="24">
        <v>0.16</v>
      </c>
      <c r="M27" s="24">
        <v>0.13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/>
      <c r="E29" s="23">
        <v>0.05</v>
      </c>
      <c r="F29" s="23"/>
      <c r="G29" s="23"/>
      <c r="H29" s="23"/>
      <c r="I29" s="23">
        <v>0.05</v>
      </c>
      <c r="J29" s="23"/>
      <c r="K29" s="23"/>
      <c r="L29" s="23">
        <v>0.11</v>
      </c>
      <c r="M29" s="23">
        <v>0.08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16.1</v>
      </c>
      <c r="E33" s="17">
        <v>20.1</v>
      </c>
      <c r="F33" s="17">
        <v>14.3</v>
      </c>
      <c r="G33" s="17">
        <v>20.1</v>
      </c>
      <c r="H33" s="17">
        <v>15.8</v>
      </c>
      <c r="I33" s="17">
        <v>20.1</v>
      </c>
      <c r="J33" s="17">
        <v>13.2</v>
      </c>
      <c r="K33" s="17">
        <v>20.1</v>
      </c>
      <c r="L33" s="17">
        <v>20.1</v>
      </c>
      <c r="M33" s="17">
        <v>20.1</v>
      </c>
    </row>
    <row r="34" spans="2:13" ht="12.75" customHeight="1">
      <c r="B34" s="36" t="s">
        <v>9</v>
      </c>
      <c r="C34" s="87" t="s">
        <v>35</v>
      </c>
      <c r="D34" s="19">
        <v>16.5</v>
      </c>
      <c r="E34" s="19">
        <v>25.3</v>
      </c>
      <c r="F34" s="19">
        <v>12</v>
      </c>
      <c r="G34" s="19">
        <v>23.7</v>
      </c>
      <c r="H34" s="19">
        <v>15.2</v>
      </c>
      <c r="I34" s="19">
        <v>25.3</v>
      </c>
      <c r="J34" s="19">
        <v>6.7</v>
      </c>
      <c r="K34" s="19">
        <v>23.3</v>
      </c>
      <c r="L34" s="19">
        <v>24.4</v>
      </c>
      <c r="M34" s="19">
        <v>24.6</v>
      </c>
    </row>
    <row r="35" spans="2:13" ht="12.75">
      <c r="B35" s="36" t="s">
        <v>10</v>
      </c>
      <c r="C35" s="87" t="s">
        <v>40</v>
      </c>
      <c r="D35" s="19">
        <v>14.3</v>
      </c>
      <c r="E35" s="19">
        <v>25.1</v>
      </c>
      <c r="F35" s="19">
        <v>9.4</v>
      </c>
      <c r="G35" s="19">
        <v>25.3</v>
      </c>
      <c r="H35" s="19">
        <v>12.5</v>
      </c>
      <c r="I35" s="19">
        <v>25.1</v>
      </c>
      <c r="J35" s="19">
        <v>5.6</v>
      </c>
      <c r="K35" s="19">
        <v>25.2</v>
      </c>
      <c r="L35" s="19">
        <v>25.3</v>
      </c>
      <c r="M35" s="19">
        <v>25.1</v>
      </c>
    </row>
    <row r="36" spans="2:13" ht="13.5" thickBot="1">
      <c r="B36" s="36" t="s">
        <v>11</v>
      </c>
      <c r="C36" s="88" t="s">
        <v>39</v>
      </c>
      <c r="D36" s="20">
        <v>90</v>
      </c>
      <c r="E36" s="20">
        <v>407</v>
      </c>
      <c r="F36" s="20">
        <v>-216</v>
      </c>
      <c r="G36" s="20">
        <v>38</v>
      </c>
      <c r="H36" s="20">
        <v>-49</v>
      </c>
      <c r="I36" s="20">
        <v>182</v>
      </c>
      <c r="J36" s="20">
        <v>-268</v>
      </c>
      <c r="K36" s="20">
        <v>123</v>
      </c>
      <c r="L36" s="20">
        <v>86</v>
      </c>
      <c r="M36" s="20">
        <v>81</v>
      </c>
    </row>
    <row r="37" spans="2:13" ht="13.5" thickTop="1">
      <c r="B37" s="36" t="s">
        <v>12</v>
      </c>
      <c r="C37" s="89" t="s">
        <v>34</v>
      </c>
      <c r="D37" s="20">
        <v>20</v>
      </c>
      <c r="E37" s="20">
        <v>6</v>
      </c>
      <c r="F37" s="20">
        <v>26</v>
      </c>
      <c r="G37" s="20">
        <v>19</v>
      </c>
      <c r="H37" s="20">
        <v>-30</v>
      </c>
      <c r="I37" s="20">
        <v>8</v>
      </c>
      <c r="J37" s="20">
        <v>-25</v>
      </c>
      <c r="K37" s="20">
        <v>11</v>
      </c>
      <c r="L37" s="20">
        <v>18</v>
      </c>
      <c r="M37" s="20">
        <v>4</v>
      </c>
    </row>
    <row r="38" spans="2:13" ht="12.75">
      <c r="B38" s="36" t="s">
        <v>13</v>
      </c>
      <c r="C38" s="61" t="s">
        <v>35</v>
      </c>
      <c r="D38" s="20">
        <v>13.5</v>
      </c>
      <c r="E38" s="20">
        <v>16.7</v>
      </c>
      <c r="F38" s="20">
        <v>11.1</v>
      </c>
      <c r="G38" s="20">
        <v>14.8</v>
      </c>
      <c r="H38" s="20">
        <v>12.2</v>
      </c>
      <c r="I38" s="20">
        <v>15.4</v>
      </c>
      <c r="J38" s="20">
        <v>9.7</v>
      </c>
      <c r="K38" s="20">
        <v>15.2</v>
      </c>
      <c r="L38" s="20">
        <v>15.1</v>
      </c>
      <c r="M38" s="20">
        <v>15.1</v>
      </c>
    </row>
    <row r="39" spans="2:13" ht="12.75">
      <c r="B39" s="36" t="s">
        <v>61</v>
      </c>
      <c r="C39" s="61" t="s">
        <v>41</v>
      </c>
      <c r="D39" s="20">
        <v>10.2</v>
      </c>
      <c r="E39" s="19">
        <v>11.7</v>
      </c>
      <c r="F39" s="19">
        <v>7.9</v>
      </c>
      <c r="G39" s="19">
        <v>9.6</v>
      </c>
      <c r="H39" s="19">
        <v>9.2</v>
      </c>
      <c r="I39" s="19">
        <v>10.6</v>
      </c>
      <c r="J39" s="19">
        <v>6.6</v>
      </c>
      <c r="K39" s="19">
        <v>10.1</v>
      </c>
      <c r="L39" s="19">
        <v>10.1</v>
      </c>
      <c r="M39" s="19">
        <v>10</v>
      </c>
    </row>
    <row r="40" spans="2:13" ht="12.75">
      <c r="B40" s="36" t="s">
        <v>62</v>
      </c>
      <c r="C40" s="61" t="s">
        <v>32</v>
      </c>
      <c r="D40" s="20">
        <v>3.4</v>
      </c>
      <c r="E40" s="19">
        <v>5.1</v>
      </c>
      <c r="F40" s="19">
        <v>3.2</v>
      </c>
      <c r="G40" s="19">
        <v>5.2</v>
      </c>
      <c r="H40" s="19">
        <v>3</v>
      </c>
      <c r="I40" s="19">
        <v>4.8</v>
      </c>
      <c r="J40" s="19">
        <v>3.2</v>
      </c>
      <c r="K40" s="19">
        <v>5.1</v>
      </c>
      <c r="L40" s="19">
        <v>5</v>
      </c>
      <c r="M40" s="19">
        <v>5</v>
      </c>
    </row>
    <row r="41" spans="2:13" ht="13.5" thickBot="1">
      <c r="B41" s="36" t="s">
        <v>14</v>
      </c>
      <c r="C41" s="62" t="s">
        <v>42</v>
      </c>
      <c r="D41" s="20">
        <v>26</v>
      </c>
      <c r="E41" s="20">
        <v>31</v>
      </c>
      <c r="F41" s="20">
        <v>24</v>
      </c>
      <c r="G41" s="20">
        <v>23</v>
      </c>
      <c r="H41" s="20">
        <v>22</v>
      </c>
      <c r="I41" s="20">
        <v>17</v>
      </c>
      <c r="J41" s="20">
        <v>29</v>
      </c>
      <c r="K41" s="20">
        <v>21</v>
      </c>
      <c r="L41" s="20">
        <v>26</v>
      </c>
      <c r="M41" s="20">
        <v>26</v>
      </c>
    </row>
    <row r="42" spans="2:13" ht="13.5" thickTop="1">
      <c r="B42" s="36" t="s">
        <v>15</v>
      </c>
      <c r="C42" s="63" t="s">
        <v>36</v>
      </c>
      <c r="D42" s="20">
        <v>25</v>
      </c>
      <c r="E42" s="20">
        <v>25</v>
      </c>
      <c r="F42" s="20">
        <v>22</v>
      </c>
      <c r="G42" s="20">
        <v>16</v>
      </c>
      <c r="H42" s="20">
        <v>18</v>
      </c>
      <c r="I42" s="20">
        <v>15</v>
      </c>
      <c r="J42" s="20">
        <v>29</v>
      </c>
      <c r="K42" s="20">
        <v>11</v>
      </c>
      <c r="L42" s="20">
        <v>21</v>
      </c>
      <c r="M42" s="20">
        <v>19</v>
      </c>
    </row>
    <row r="43" spans="2:13" ht="12.75">
      <c r="B43" s="36" t="s">
        <v>63</v>
      </c>
      <c r="C43" s="64" t="s">
        <v>33</v>
      </c>
      <c r="D43" s="20">
        <v>47</v>
      </c>
      <c r="E43" s="21">
        <v>43</v>
      </c>
      <c r="F43" s="21">
        <v>46</v>
      </c>
      <c r="G43" s="21">
        <v>43</v>
      </c>
      <c r="H43" s="21">
        <v>47</v>
      </c>
      <c r="I43" s="21">
        <v>40</v>
      </c>
      <c r="J43" s="21">
        <v>59</v>
      </c>
      <c r="K43" s="21">
        <v>43</v>
      </c>
      <c r="L43" s="21">
        <v>38</v>
      </c>
      <c r="M43" s="21">
        <v>39</v>
      </c>
    </row>
    <row r="44" spans="2:13" ht="12.75">
      <c r="B44" s="36" t="s">
        <v>64</v>
      </c>
      <c r="C44" s="65" t="s">
        <v>37</v>
      </c>
      <c r="D44" s="21">
        <v>28</v>
      </c>
      <c r="E44" s="21">
        <v>25</v>
      </c>
      <c r="F44" s="21">
        <v>25</v>
      </c>
      <c r="G44" s="21">
        <v>24</v>
      </c>
      <c r="H44" s="21">
        <v>27</v>
      </c>
      <c r="I44" s="21">
        <v>23</v>
      </c>
      <c r="J44" s="21">
        <v>35</v>
      </c>
      <c r="K44" s="21">
        <v>26</v>
      </c>
      <c r="L44" s="21">
        <v>23</v>
      </c>
      <c r="M44" s="21">
        <v>25</v>
      </c>
    </row>
    <row r="45" spans="2:13" ht="13.5" thickBot="1">
      <c r="B45" s="58" t="s">
        <v>65</v>
      </c>
      <c r="C45" s="66" t="s">
        <v>43</v>
      </c>
      <c r="D45" s="72">
        <v>29</v>
      </c>
      <c r="E45" s="73">
        <v>30</v>
      </c>
      <c r="F45" s="73">
        <v>34</v>
      </c>
      <c r="G45" s="73">
        <v>34</v>
      </c>
      <c r="H45" s="73">
        <v>30</v>
      </c>
      <c r="I45" s="73">
        <v>34</v>
      </c>
      <c r="J45" s="73">
        <v>22</v>
      </c>
      <c r="K45" s="73">
        <v>33</v>
      </c>
      <c r="L45" s="73">
        <v>39</v>
      </c>
      <c r="M45" s="73">
        <v>37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3.575</v>
      </c>
      <c r="E46" s="204">
        <f t="shared" si="0"/>
        <v>6.275</v>
      </c>
      <c r="F46" s="204">
        <f t="shared" si="0"/>
        <v>2.35</v>
      </c>
      <c r="G46" s="204">
        <f t="shared" si="0"/>
        <v>6.325</v>
      </c>
      <c r="H46" s="204">
        <f t="shared" si="0"/>
        <v>3.125</v>
      </c>
      <c r="I46" s="204">
        <f t="shared" si="0"/>
        <v>6.275</v>
      </c>
      <c r="J46" s="204">
        <f t="shared" si="0"/>
        <v>1.4</v>
      </c>
      <c r="K46" s="204">
        <f t="shared" si="0"/>
        <v>6.3</v>
      </c>
      <c r="L46" s="204">
        <f t="shared" si="0"/>
        <v>6.325</v>
      </c>
      <c r="M46" s="205">
        <f t="shared" si="0"/>
        <v>6.275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 aca="true" t="shared" si="1" ref="D47:M47">D13*$C13+D14*$C14+D15*$C15+D16*$C16+D17*$C17+D18*$C18+D19*$C19+D20*$C20+D21*$C21+D22*$C22+D23*$C23+D24*$C24+D26*$C26+D27*$C27+D28*$C28+D29*$C29</f>
        <v>1.9480000000000002</v>
      </c>
      <c r="E47" s="207">
        <f t="shared" si="1"/>
        <v>2.749</v>
      </c>
      <c r="F47" s="207">
        <f t="shared" si="1"/>
        <v>2.248</v>
      </c>
      <c r="G47" s="207">
        <f t="shared" si="1"/>
        <v>3.413</v>
      </c>
      <c r="H47" s="207">
        <f t="shared" si="1"/>
        <v>1.774</v>
      </c>
      <c r="I47" s="207">
        <f t="shared" si="1"/>
        <v>2.795</v>
      </c>
      <c r="J47" s="207">
        <f t="shared" si="1"/>
        <v>1.496</v>
      </c>
      <c r="K47" s="207">
        <f t="shared" si="1"/>
        <v>2.927</v>
      </c>
      <c r="L47" s="207">
        <f t="shared" si="1"/>
        <v>2.77425</v>
      </c>
      <c r="M47" s="208">
        <f t="shared" si="1"/>
        <v>3.1985</v>
      </c>
    </row>
    <row r="48" spans="2:13" ht="15.75" customHeight="1" thickBot="1" thickTop="1">
      <c r="B48" s="128" t="s">
        <v>68</v>
      </c>
      <c r="C48" s="100" t="s">
        <v>46</v>
      </c>
      <c r="D48" s="209">
        <f aca="true" t="shared" si="2" ref="D48:M48">D46-D47</f>
        <v>1.627</v>
      </c>
      <c r="E48" s="210">
        <f t="shared" si="2"/>
        <v>3.5260000000000002</v>
      </c>
      <c r="F48" s="210">
        <f t="shared" si="2"/>
        <v>0.10199999999999987</v>
      </c>
      <c r="G48" s="210">
        <f t="shared" si="2"/>
        <v>2.9120000000000004</v>
      </c>
      <c r="H48" s="210">
        <f t="shared" si="2"/>
        <v>1.351</v>
      </c>
      <c r="I48" s="210">
        <f t="shared" si="2"/>
        <v>3.4800000000000004</v>
      </c>
      <c r="J48" s="210">
        <f t="shared" si="2"/>
        <v>-0.09600000000000009</v>
      </c>
      <c r="K48" s="210">
        <f t="shared" si="2"/>
        <v>3.3729999999999998</v>
      </c>
      <c r="L48" s="210">
        <f t="shared" si="2"/>
        <v>3.5507500000000003</v>
      </c>
      <c r="M48" s="211">
        <f t="shared" si="2"/>
        <v>3.0765000000000002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2.3419999999999996</v>
      </c>
      <c r="E49" s="213">
        <f t="shared" si="3"/>
        <v>4.781000000000001</v>
      </c>
      <c r="F49" s="213">
        <f t="shared" si="3"/>
        <v>0.5719999999999996</v>
      </c>
      <c r="G49" s="213">
        <f t="shared" si="3"/>
        <v>4.177</v>
      </c>
      <c r="H49" s="213">
        <f t="shared" si="3"/>
        <v>1.976</v>
      </c>
      <c r="I49" s="213">
        <f t="shared" si="3"/>
        <v>4.735</v>
      </c>
      <c r="J49" s="213">
        <f t="shared" si="3"/>
        <v>0.18399999999999994</v>
      </c>
      <c r="K49" s="213">
        <f t="shared" si="3"/>
        <v>4.632999999999999</v>
      </c>
      <c r="L49" s="213">
        <f t="shared" si="3"/>
        <v>4.8157499999999995</v>
      </c>
      <c r="M49" s="214">
        <f t="shared" si="3"/>
        <v>4.3315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347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283</v>
      </c>
      <c r="E6" s="2" t="s">
        <v>538</v>
      </c>
      <c r="F6" s="2" t="s">
        <v>539</v>
      </c>
      <c r="G6" s="2" t="s">
        <v>540</v>
      </c>
      <c r="H6" s="2" t="s">
        <v>541</v>
      </c>
      <c r="I6" s="2" t="s">
        <v>542</v>
      </c>
      <c r="J6" s="2" t="s">
        <v>159</v>
      </c>
      <c r="K6" s="2" t="s">
        <v>543</v>
      </c>
      <c r="L6" s="5" t="s">
        <v>544</v>
      </c>
      <c r="M6" s="2" t="s">
        <v>545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90"/>
    </row>
    <row r="8" spans="2:13" ht="16.5" customHeight="1" thickBot="1" thickTop="1">
      <c r="B8" s="5" t="s">
        <v>0</v>
      </c>
      <c r="C8" s="27" t="s">
        <v>18</v>
      </c>
      <c r="D8" s="111" t="s">
        <v>566</v>
      </c>
      <c r="E8" s="15" t="s">
        <v>383</v>
      </c>
      <c r="F8" s="15" t="s">
        <v>384</v>
      </c>
      <c r="G8" s="15" t="s">
        <v>385</v>
      </c>
      <c r="H8" s="120" t="s">
        <v>386</v>
      </c>
      <c r="I8" s="114" t="s">
        <v>387</v>
      </c>
      <c r="J8" s="12" t="s">
        <v>388</v>
      </c>
      <c r="K8" s="120" t="s">
        <v>389</v>
      </c>
      <c r="L8" s="13" t="s">
        <v>390</v>
      </c>
      <c r="M8" s="15" t="s">
        <v>391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1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">
        <v>382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10</v>
      </c>
      <c r="E12" s="116">
        <v>25</v>
      </c>
      <c r="F12" s="116">
        <v>15</v>
      </c>
      <c r="G12" s="116">
        <v>25</v>
      </c>
      <c r="H12" s="116">
        <v>9</v>
      </c>
      <c r="I12" s="116">
        <v>25</v>
      </c>
      <c r="J12" s="116">
        <v>10</v>
      </c>
      <c r="K12" s="116">
        <v>25</v>
      </c>
      <c r="L12" s="116">
        <v>13</v>
      </c>
      <c r="M12" s="122">
        <v>25</v>
      </c>
    </row>
    <row r="13" spans="2:13" ht="13.5" thickTop="1">
      <c r="B13" s="108" t="str">
        <f>'Ingredient Price Sheet'!B41</f>
        <v>Bermuda Gr., Coastal Erly Hd</v>
      </c>
      <c r="C13" s="182">
        <f>'Ingredient Price Sheet'!C41</f>
        <v>0.1</v>
      </c>
      <c r="D13" s="106">
        <v>10.4</v>
      </c>
      <c r="E13" s="17">
        <v>11.4</v>
      </c>
      <c r="F13" s="17"/>
      <c r="G13" s="17"/>
      <c r="H13" s="17"/>
      <c r="I13" s="17"/>
      <c r="J13" s="17"/>
      <c r="K13" s="17"/>
      <c r="L13" s="17"/>
      <c r="M13" s="17"/>
    </row>
    <row r="14" spans="2:13" ht="12.75">
      <c r="B14" s="109" t="str">
        <f>'Ingredient Price Sheet'!B42</f>
        <v>Bermuda Gr., Tifton, 3-4 wks</v>
      </c>
      <c r="C14" s="183">
        <f>'Ingredient Price Sheet'!C42</f>
        <v>0.1</v>
      </c>
      <c r="D14" s="107"/>
      <c r="E14" s="19"/>
      <c r="F14" s="19">
        <v>10.4</v>
      </c>
      <c r="G14" s="19">
        <v>11.8</v>
      </c>
      <c r="H14" s="19"/>
      <c r="I14" s="19"/>
      <c r="J14" s="19"/>
      <c r="K14" s="19"/>
      <c r="L14" s="19"/>
      <c r="M14" s="19"/>
    </row>
    <row r="15" spans="2:13" ht="12.75">
      <c r="B15" s="109" t="str">
        <f>'Ingredient Price Sheet'!B43</f>
        <v>Sorghum Hay (Sudan)</v>
      </c>
      <c r="C15" s="183">
        <f>'Ingredient Price Sheet'!C43</f>
        <v>0.1</v>
      </c>
      <c r="D15" s="107"/>
      <c r="E15" s="19"/>
      <c r="F15" s="19"/>
      <c r="G15" s="19"/>
      <c r="H15" s="19">
        <v>9</v>
      </c>
      <c r="I15" s="19">
        <v>10.6</v>
      </c>
      <c r="J15" s="19"/>
      <c r="K15" s="19"/>
      <c r="L15" s="19"/>
      <c r="M15" s="19"/>
    </row>
    <row r="16" spans="2:13" ht="12.75">
      <c r="B16" s="109" t="str">
        <f>'Ingredient Price Sheet'!B44</f>
        <v>Sorghum Silage (Sudan)</v>
      </c>
      <c r="C16" s="183">
        <f>'Ingredient Price Sheet'!C44</f>
        <v>0.02</v>
      </c>
      <c r="D16" s="107"/>
      <c r="E16" s="19"/>
      <c r="F16" s="19"/>
      <c r="G16" s="19"/>
      <c r="H16" s="19"/>
      <c r="I16" s="19"/>
      <c r="J16" s="19">
        <v>28.3</v>
      </c>
      <c r="K16" s="19">
        <v>33.1</v>
      </c>
      <c r="L16" s="19"/>
      <c r="M16" s="19"/>
    </row>
    <row r="17" spans="2:13" ht="12.75">
      <c r="B17" s="109" t="str">
        <f>'Ingredient Price Sheet'!B45</f>
        <v>Soybean Silage</v>
      </c>
      <c r="C17" s="183">
        <f>'Ingredient Price Sheet'!C45</f>
        <v>0.03</v>
      </c>
      <c r="D17" s="107"/>
      <c r="E17" s="19"/>
      <c r="F17" s="19"/>
      <c r="G17" s="19"/>
      <c r="H17" s="19"/>
      <c r="I17" s="19"/>
      <c r="J17" s="19"/>
      <c r="K17" s="19"/>
      <c r="L17" s="19">
        <v>29.6</v>
      </c>
      <c r="M17" s="19">
        <v>27.8</v>
      </c>
    </row>
    <row r="18" spans="2:13" ht="12.75">
      <c r="B18" s="109" t="str">
        <f>'Ingredient Price Sheet'!G18</f>
        <v>Corn Grain, ground</v>
      </c>
      <c r="C18" s="183">
        <f>'Ingredient Price Sheet'!H18</f>
        <v>0.18</v>
      </c>
      <c r="D18" s="107">
        <v>2</v>
      </c>
      <c r="E18" s="19">
        <v>6</v>
      </c>
      <c r="F18" s="19">
        <v>4</v>
      </c>
      <c r="G18" s="19">
        <v>6</v>
      </c>
      <c r="H18" s="19">
        <v>3</v>
      </c>
      <c r="I18" s="19">
        <v>6</v>
      </c>
      <c r="J18" s="19">
        <v>3</v>
      </c>
      <c r="K18" s="19">
        <v>6</v>
      </c>
      <c r="L18" s="19">
        <v>2</v>
      </c>
      <c r="M18" s="19">
        <v>6</v>
      </c>
    </row>
    <row r="19" spans="2:13" ht="12.75">
      <c r="B19" s="109" t="str">
        <f>'Ingredient Price Sheet'!G16</f>
        <v>Wheat Bran</v>
      </c>
      <c r="C19" s="183">
        <f>'Ingredient Price Sheet'!H16</f>
        <v>0.18</v>
      </c>
      <c r="D19" s="107">
        <v>4</v>
      </c>
      <c r="E19" s="19">
        <v>3</v>
      </c>
      <c r="F19" s="19">
        <v>4</v>
      </c>
      <c r="G19" s="19">
        <v>3</v>
      </c>
      <c r="H19" s="19">
        <v>4</v>
      </c>
      <c r="I19" s="19">
        <v>4</v>
      </c>
      <c r="J19" s="19">
        <v>4</v>
      </c>
      <c r="K19" s="19">
        <v>4</v>
      </c>
      <c r="L19" s="19">
        <v>2</v>
      </c>
      <c r="M19" s="19">
        <v>2</v>
      </c>
    </row>
    <row r="20" spans="2:13" ht="12.75">
      <c r="B20" s="109" t="str">
        <f>'Ingredient Price Sheet'!L12</f>
        <v>Soybean Meal, 48% solvent</v>
      </c>
      <c r="C20" s="183">
        <f>'Ingredient Price Sheet'!M12</f>
        <v>0.3</v>
      </c>
      <c r="D20" s="107"/>
      <c r="E20" s="19">
        <v>2.1</v>
      </c>
      <c r="F20" s="19"/>
      <c r="G20" s="19">
        <v>1.7</v>
      </c>
      <c r="H20" s="19"/>
      <c r="I20" s="19">
        <v>1.8</v>
      </c>
      <c r="J20" s="19"/>
      <c r="K20" s="19">
        <v>1.4</v>
      </c>
      <c r="L20" s="19"/>
      <c r="M20" s="19">
        <v>1.7</v>
      </c>
    </row>
    <row r="21" spans="2:13" ht="12.75">
      <c r="B21" s="109" t="str">
        <f>'Ingredient Price Sheet'!L20</f>
        <v>Urea</v>
      </c>
      <c r="C21" s="183">
        <f>'Ingredient Price Sheet'!M20</f>
        <v>0.25</v>
      </c>
      <c r="D21" s="34"/>
      <c r="E21" s="24"/>
      <c r="F21" s="24"/>
      <c r="G21" s="24"/>
      <c r="H21" s="24"/>
      <c r="I21" s="24">
        <v>0.075</v>
      </c>
      <c r="J21" s="24"/>
      <c r="K21" s="24">
        <v>0.1</v>
      </c>
      <c r="L21" s="24"/>
      <c r="M21" s="24"/>
    </row>
    <row r="22" spans="2:13" ht="12.75">
      <c r="B22" s="109"/>
      <c r="C22" s="183"/>
      <c r="D22" s="34"/>
      <c r="E22" s="24"/>
      <c r="F22" s="24"/>
      <c r="G22" s="24"/>
      <c r="H22" s="24"/>
      <c r="I22" s="19"/>
      <c r="J22" s="19"/>
      <c r="K22" s="19"/>
      <c r="L22" s="19"/>
      <c r="M22" s="19"/>
    </row>
    <row r="23" spans="2:13" ht="12.75">
      <c r="B23" s="109"/>
      <c r="C23" s="183"/>
      <c r="D23" s="34"/>
      <c r="E23" s="24"/>
      <c r="F23" s="24"/>
      <c r="G23" s="24"/>
      <c r="H23" s="24"/>
      <c r="I23" s="19"/>
      <c r="J23" s="19"/>
      <c r="K23" s="19"/>
      <c r="L23" s="19"/>
      <c r="M23" s="19"/>
    </row>
    <row r="24" spans="2:13" ht="13.5" thickBot="1">
      <c r="B24" s="110"/>
      <c r="C24" s="184"/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0.16</v>
      </c>
      <c r="E27" s="24">
        <v>0.16</v>
      </c>
      <c r="F27" s="24">
        <v>0.16</v>
      </c>
      <c r="G27" s="24">
        <v>0.16</v>
      </c>
      <c r="H27" s="24">
        <v>0.16</v>
      </c>
      <c r="I27" s="24">
        <v>0.16</v>
      </c>
      <c r="J27" s="24">
        <v>0.16</v>
      </c>
      <c r="K27" s="24">
        <v>0.16</v>
      </c>
      <c r="L27" s="24">
        <v>0.06</v>
      </c>
      <c r="M27" s="24">
        <v>0.11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/>
      <c r="E29" s="23"/>
      <c r="F29" s="23"/>
      <c r="G29" s="23"/>
      <c r="H29" s="23"/>
      <c r="I29" s="23"/>
      <c r="J29" s="23"/>
      <c r="K29" s="23"/>
      <c r="L29" s="23"/>
      <c r="M29" s="23"/>
    </row>
    <row r="30" spans="2:13" ht="3.75" customHeight="1" thickBot="1">
      <c r="B30" s="26"/>
      <c r="C30" s="29"/>
      <c r="D30" s="29"/>
      <c r="E30" s="29" t="s">
        <v>402</v>
      </c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14.7</v>
      </c>
      <c r="E33" s="17">
        <v>20.1</v>
      </c>
      <c r="F33" s="17">
        <v>16.5</v>
      </c>
      <c r="G33" s="17">
        <v>25</v>
      </c>
      <c r="H33" s="17">
        <v>14.3</v>
      </c>
      <c r="I33" s="17">
        <v>20.1</v>
      </c>
      <c r="J33" s="17">
        <v>14.7</v>
      </c>
      <c r="K33" s="17">
        <v>20.1</v>
      </c>
      <c r="L33" s="17">
        <v>15.8</v>
      </c>
      <c r="M33" s="17">
        <v>20.1</v>
      </c>
    </row>
    <row r="34" spans="2:13" ht="12.75" customHeight="1">
      <c r="B34" s="36" t="s">
        <v>9</v>
      </c>
      <c r="C34" s="87" t="s">
        <v>35</v>
      </c>
      <c r="D34" s="19">
        <v>11.8</v>
      </c>
      <c r="E34" s="19">
        <v>24.7</v>
      </c>
      <c r="F34" s="19">
        <v>17.2</v>
      </c>
      <c r="G34" s="19">
        <v>25.2</v>
      </c>
      <c r="H34" s="19">
        <v>12.3</v>
      </c>
      <c r="I34" s="19">
        <v>25</v>
      </c>
      <c r="J34" s="19">
        <v>13.1</v>
      </c>
      <c r="K34" s="19">
        <v>24.9</v>
      </c>
      <c r="L34" s="19">
        <v>16.5</v>
      </c>
      <c r="M34" s="19">
        <v>27.2</v>
      </c>
    </row>
    <row r="35" spans="2:13" ht="12.75">
      <c r="B35" s="36" t="s">
        <v>10</v>
      </c>
      <c r="C35" s="87" t="s">
        <v>40</v>
      </c>
      <c r="D35" s="19">
        <v>10.3</v>
      </c>
      <c r="E35" s="19">
        <v>25.1</v>
      </c>
      <c r="F35" s="19">
        <v>15</v>
      </c>
      <c r="G35" s="19">
        <v>25.1</v>
      </c>
      <c r="H35" s="19">
        <v>8.9</v>
      </c>
      <c r="I35" s="19">
        <v>25.3</v>
      </c>
      <c r="J35" s="19">
        <v>10</v>
      </c>
      <c r="K35" s="19">
        <v>25.3</v>
      </c>
      <c r="L35" s="19">
        <v>13</v>
      </c>
      <c r="M35" s="19">
        <v>25</v>
      </c>
    </row>
    <row r="36" spans="2:13" ht="13.5" thickBot="1">
      <c r="B36" s="36" t="s">
        <v>11</v>
      </c>
      <c r="C36" s="88" t="s">
        <v>39</v>
      </c>
      <c r="D36" s="20">
        <v>-48</v>
      </c>
      <c r="E36" s="20">
        <v>69</v>
      </c>
      <c r="F36" s="20">
        <v>29</v>
      </c>
      <c r="G36" s="20">
        <v>218</v>
      </c>
      <c r="H36" s="20">
        <v>-265</v>
      </c>
      <c r="I36" s="20">
        <v>70</v>
      </c>
      <c r="J36" s="20">
        <v>-298</v>
      </c>
      <c r="K36" s="20">
        <v>24</v>
      </c>
      <c r="L36" s="20">
        <v>222</v>
      </c>
      <c r="M36" s="20">
        <v>610</v>
      </c>
    </row>
    <row r="37" spans="2:13" ht="13.5" thickTop="1">
      <c r="B37" s="36" t="s">
        <v>12</v>
      </c>
      <c r="C37" s="89" t="s">
        <v>34</v>
      </c>
      <c r="D37" s="20">
        <v>19</v>
      </c>
      <c r="E37" s="20">
        <v>6</v>
      </c>
      <c r="F37" s="20">
        <v>-1</v>
      </c>
      <c r="G37" s="20">
        <v>9</v>
      </c>
      <c r="H37" s="20">
        <v>-10</v>
      </c>
      <c r="I37" s="20">
        <v>17</v>
      </c>
      <c r="J37" s="20">
        <v>1</v>
      </c>
      <c r="K37" s="20">
        <v>18</v>
      </c>
      <c r="L37" s="20">
        <v>-1</v>
      </c>
      <c r="M37" s="20">
        <v>3</v>
      </c>
    </row>
    <row r="38" spans="2:13" ht="12.75">
      <c r="B38" s="36" t="s">
        <v>13</v>
      </c>
      <c r="C38" s="61" t="s">
        <v>35</v>
      </c>
      <c r="D38" s="20">
        <v>11.7</v>
      </c>
      <c r="E38" s="20">
        <v>14.9</v>
      </c>
      <c r="F38" s="20">
        <v>13.2</v>
      </c>
      <c r="G38" s="20">
        <v>15.8</v>
      </c>
      <c r="H38" s="20">
        <v>11.1</v>
      </c>
      <c r="I38" s="20">
        <v>15.2</v>
      </c>
      <c r="J38" s="20">
        <v>11.9</v>
      </c>
      <c r="K38" s="20">
        <v>15.4</v>
      </c>
      <c r="L38" s="20">
        <v>16.2</v>
      </c>
      <c r="M38" s="20">
        <v>17.8</v>
      </c>
    </row>
    <row r="39" spans="2:13" ht="12.75">
      <c r="B39" s="36" t="s">
        <v>61</v>
      </c>
      <c r="C39" s="61" t="s">
        <v>41</v>
      </c>
      <c r="D39" s="20">
        <v>8.9</v>
      </c>
      <c r="E39" s="19">
        <v>10</v>
      </c>
      <c r="F39" s="19">
        <v>9.8</v>
      </c>
      <c r="G39" s="19">
        <v>10.8</v>
      </c>
      <c r="H39" s="19">
        <v>7.7</v>
      </c>
      <c r="I39" s="19">
        <v>10.1</v>
      </c>
      <c r="J39" s="19">
        <v>7.5</v>
      </c>
      <c r="K39" s="19">
        <v>9.8</v>
      </c>
      <c r="L39" s="19">
        <v>13.1</v>
      </c>
      <c r="M39" s="19">
        <v>13</v>
      </c>
    </row>
    <row r="40" spans="2:13" ht="12.75">
      <c r="B40" s="36" t="s">
        <v>62</v>
      </c>
      <c r="C40" s="61" t="s">
        <v>32</v>
      </c>
      <c r="D40" s="20">
        <v>2.8</v>
      </c>
      <c r="E40" s="19">
        <v>4.9</v>
      </c>
      <c r="F40" s="19">
        <v>3.4</v>
      </c>
      <c r="G40" s="19">
        <v>5</v>
      </c>
      <c r="H40" s="19">
        <v>3.4</v>
      </c>
      <c r="I40" s="19">
        <v>5.1</v>
      </c>
      <c r="J40" s="19">
        <v>4.3</v>
      </c>
      <c r="K40" s="19">
        <v>5.6</v>
      </c>
      <c r="L40" s="19">
        <v>3.1</v>
      </c>
      <c r="M40" s="19">
        <v>4.8</v>
      </c>
    </row>
    <row r="41" spans="2:13" ht="13.5" thickBot="1">
      <c r="B41" s="36" t="s">
        <v>14</v>
      </c>
      <c r="C41" s="62" t="s">
        <v>42</v>
      </c>
      <c r="D41" s="20">
        <v>28</v>
      </c>
      <c r="E41" s="20">
        <v>13</v>
      </c>
      <c r="F41" s="20">
        <v>19</v>
      </c>
      <c r="G41" s="20">
        <v>10</v>
      </c>
      <c r="H41" s="20">
        <v>29</v>
      </c>
      <c r="I41" s="20">
        <v>14</v>
      </c>
      <c r="J41" s="20">
        <v>31</v>
      </c>
      <c r="K41" s="20">
        <v>17</v>
      </c>
      <c r="L41" s="20">
        <v>21</v>
      </c>
      <c r="M41" s="20">
        <v>19</v>
      </c>
    </row>
    <row r="42" spans="2:13" ht="13.5" thickTop="1">
      <c r="B42" s="36" t="s">
        <v>15</v>
      </c>
      <c r="C42" s="63" t="s">
        <v>36</v>
      </c>
      <c r="D42" s="20">
        <v>24</v>
      </c>
      <c r="E42" s="20">
        <v>16</v>
      </c>
      <c r="F42" s="20">
        <v>18</v>
      </c>
      <c r="G42" s="20">
        <v>11</v>
      </c>
      <c r="H42" s="20">
        <v>21</v>
      </c>
      <c r="I42" s="20">
        <v>17</v>
      </c>
      <c r="J42" s="20">
        <v>21</v>
      </c>
      <c r="K42" s="20">
        <v>18</v>
      </c>
      <c r="L42" s="20">
        <v>21</v>
      </c>
      <c r="M42" s="20">
        <v>19</v>
      </c>
    </row>
    <row r="43" spans="2:13" ht="12.75">
      <c r="B43" s="36" t="s">
        <v>63</v>
      </c>
      <c r="C43" s="64" t="s">
        <v>33</v>
      </c>
      <c r="D43" s="20">
        <v>57</v>
      </c>
      <c r="E43" s="21">
        <v>46</v>
      </c>
      <c r="F43" s="21">
        <v>54</v>
      </c>
      <c r="G43" s="21">
        <v>48</v>
      </c>
      <c r="H43" s="21">
        <v>48</v>
      </c>
      <c r="I43" s="21">
        <v>41</v>
      </c>
      <c r="J43" s="21">
        <v>47.2</v>
      </c>
      <c r="K43" s="21">
        <v>41</v>
      </c>
      <c r="L43" s="21">
        <v>41</v>
      </c>
      <c r="M43" s="21">
        <v>33</v>
      </c>
    </row>
    <row r="44" spans="2:13" ht="12.75">
      <c r="B44" s="36" t="s">
        <v>64</v>
      </c>
      <c r="C44" s="65" t="s">
        <v>37</v>
      </c>
      <c r="D44" s="21">
        <v>27</v>
      </c>
      <c r="E44" s="21">
        <v>22</v>
      </c>
      <c r="F44" s="21">
        <v>24</v>
      </c>
      <c r="G44" s="21">
        <v>22</v>
      </c>
      <c r="H44" s="21">
        <v>26</v>
      </c>
      <c r="I44" s="21">
        <v>22</v>
      </c>
      <c r="J44" s="21">
        <v>27</v>
      </c>
      <c r="K44" s="21">
        <v>23</v>
      </c>
      <c r="L44" s="21">
        <v>30</v>
      </c>
      <c r="M44" s="21">
        <v>23</v>
      </c>
    </row>
    <row r="45" spans="2:13" ht="13.5" thickBot="1">
      <c r="B45" s="58" t="s">
        <v>65</v>
      </c>
      <c r="C45" s="66" t="s">
        <v>43</v>
      </c>
      <c r="D45" s="72">
        <v>23</v>
      </c>
      <c r="E45" s="73">
        <v>32</v>
      </c>
      <c r="F45" s="73">
        <v>26</v>
      </c>
      <c r="G45" s="73">
        <v>30</v>
      </c>
      <c r="H45" s="73">
        <v>32</v>
      </c>
      <c r="I45" s="73">
        <v>36</v>
      </c>
      <c r="J45" s="73">
        <v>29</v>
      </c>
      <c r="K45" s="73">
        <v>34</v>
      </c>
      <c r="L45" s="73">
        <v>28</v>
      </c>
      <c r="M45" s="73">
        <v>37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2.575</v>
      </c>
      <c r="E46" s="204">
        <f t="shared" si="0"/>
        <v>6.275</v>
      </c>
      <c r="F46" s="204">
        <f t="shared" si="0"/>
        <v>3.75</v>
      </c>
      <c r="G46" s="204">
        <f t="shared" si="0"/>
        <v>6.275</v>
      </c>
      <c r="H46" s="204">
        <f t="shared" si="0"/>
        <v>2.225</v>
      </c>
      <c r="I46" s="204">
        <f t="shared" si="0"/>
        <v>6.325</v>
      </c>
      <c r="J46" s="204">
        <f t="shared" si="0"/>
        <v>2.5</v>
      </c>
      <c r="K46" s="204">
        <f t="shared" si="0"/>
        <v>6.325</v>
      </c>
      <c r="L46" s="204">
        <f t="shared" si="0"/>
        <v>3.25</v>
      </c>
      <c r="M46" s="205">
        <f t="shared" si="0"/>
        <v>6.25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 aca="true" t="shared" si="1" ref="D47:M47">D13*$C13+D14*$C14+D15*$C15+D16*$C16+D17*$C17+D18*$C18+D19*$C19+D20*$C20+D21*$C21+D22*$C22+D23*$C23+D24*$C24+D26*$C26+D27*$C27+D28*$C28+D29*$C29</f>
        <v>2.208</v>
      </c>
      <c r="E47" s="207">
        <f t="shared" si="1"/>
        <v>3.478</v>
      </c>
      <c r="F47" s="207">
        <f t="shared" si="1"/>
        <v>2.568</v>
      </c>
      <c r="G47" s="207">
        <f t="shared" si="1"/>
        <v>3.3980000000000006</v>
      </c>
      <c r="H47" s="207">
        <f t="shared" si="1"/>
        <v>2.248</v>
      </c>
      <c r="I47" s="207">
        <f t="shared" si="1"/>
        <v>3.5067500000000003</v>
      </c>
      <c r="J47" s="207">
        <f t="shared" si="1"/>
        <v>1.9140000000000001</v>
      </c>
      <c r="K47" s="207">
        <f t="shared" si="1"/>
        <v>2.9949999999999997</v>
      </c>
      <c r="L47" s="207">
        <f t="shared" si="1"/>
        <v>1.6860000000000002</v>
      </c>
      <c r="M47" s="208">
        <f t="shared" si="1"/>
        <v>2.867</v>
      </c>
    </row>
    <row r="48" spans="2:13" ht="15.75" customHeight="1" thickBot="1" thickTop="1">
      <c r="B48" s="128" t="s">
        <v>68</v>
      </c>
      <c r="C48" s="100" t="s">
        <v>46</v>
      </c>
      <c r="D48" s="209">
        <f aca="true" t="shared" si="2" ref="D48:M48">D46-D47</f>
        <v>0.367</v>
      </c>
      <c r="E48" s="210">
        <f t="shared" si="2"/>
        <v>2.797</v>
      </c>
      <c r="F48" s="210">
        <f t="shared" si="2"/>
        <v>1.182</v>
      </c>
      <c r="G48" s="210">
        <f t="shared" si="2"/>
        <v>2.877</v>
      </c>
      <c r="H48" s="210">
        <f t="shared" si="2"/>
        <v>-0.02300000000000013</v>
      </c>
      <c r="I48" s="210">
        <f t="shared" si="2"/>
        <v>2.81825</v>
      </c>
      <c r="J48" s="210">
        <f t="shared" si="2"/>
        <v>0.5859999999999999</v>
      </c>
      <c r="K48" s="210">
        <f t="shared" si="2"/>
        <v>3.3300000000000005</v>
      </c>
      <c r="L48" s="210">
        <f t="shared" si="2"/>
        <v>1.5639999999999998</v>
      </c>
      <c r="M48" s="211">
        <f t="shared" si="2"/>
        <v>3.383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0.8820000000000001</v>
      </c>
      <c r="E49" s="213">
        <f t="shared" si="3"/>
        <v>4.052</v>
      </c>
      <c r="F49" s="213">
        <f t="shared" si="3"/>
        <v>1.932</v>
      </c>
      <c r="G49" s="213">
        <f t="shared" si="3"/>
        <v>4.132</v>
      </c>
      <c r="H49" s="213">
        <f t="shared" si="3"/>
        <v>0.4219999999999997</v>
      </c>
      <c r="I49" s="213">
        <f t="shared" si="3"/>
        <v>4.08325</v>
      </c>
      <c r="J49" s="213">
        <f t="shared" si="3"/>
        <v>1.0859999999999999</v>
      </c>
      <c r="K49" s="213">
        <f t="shared" si="3"/>
        <v>4.595000000000001</v>
      </c>
      <c r="L49" s="213">
        <f t="shared" si="3"/>
        <v>2.2139999999999995</v>
      </c>
      <c r="M49" s="214">
        <f t="shared" si="3"/>
        <v>4.633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92">
        <f ca="1">TODAY()</f>
        <v>37937</v>
      </c>
      <c r="C2" s="93" t="str">
        <f>'Forage Quality Demo'!C2</f>
        <v>Kosovo</v>
      </c>
      <c r="D2" s="291" t="s">
        <v>141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9.5" thickBot="1" thickTop="1">
      <c r="B6" s="80" t="s">
        <v>50</v>
      </c>
      <c r="C6" s="33" t="s">
        <v>19</v>
      </c>
      <c r="D6" s="32" t="s">
        <v>546</v>
      </c>
      <c r="E6" s="2" t="s">
        <v>548</v>
      </c>
      <c r="F6" s="2" t="s">
        <v>547</v>
      </c>
      <c r="G6" s="2" t="s">
        <v>549</v>
      </c>
      <c r="H6" s="2" t="s">
        <v>550</v>
      </c>
      <c r="I6" s="2" t="s">
        <v>551</v>
      </c>
      <c r="J6" s="2" t="s">
        <v>552</v>
      </c>
      <c r="K6" s="2" t="s">
        <v>553</v>
      </c>
      <c r="L6" s="2" t="s">
        <v>554</v>
      </c>
      <c r="M6" s="2" t="s">
        <v>555</v>
      </c>
      <c r="N6" s="8"/>
      <c r="O6" s="42"/>
      <c r="P6" s="9"/>
    </row>
    <row r="7" spans="2:16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O7" s="10"/>
      <c r="P7" s="9"/>
    </row>
    <row r="8" spans="2:16" ht="16.5" customHeight="1" thickBot="1" thickTop="1">
      <c r="B8" s="5" t="s">
        <v>0</v>
      </c>
      <c r="C8" s="27" t="s">
        <v>18</v>
      </c>
      <c r="D8" s="111" t="s">
        <v>287</v>
      </c>
      <c r="E8" s="12" t="s">
        <v>228</v>
      </c>
      <c r="F8" s="12" t="s">
        <v>227</v>
      </c>
      <c r="G8" s="12" t="s">
        <v>226</v>
      </c>
      <c r="H8" s="114" t="s">
        <v>225</v>
      </c>
      <c r="I8" s="12" t="s">
        <v>228</v>
      </c>
      <c r="J8" s="12" t="s">
        <v>227</v>
      </c>
      <c r="K8" s="114" t="s">
        <v>226</v>
      </c>
      <c r="L8" s="114" t="s">
        <v>226</v>
      </c>
      <c r="M8" s="12" t="s">
        <v>173</v>
      </c>
      <c r="O8" s="159"/>
      <c r="P8" s="9"/>
    </row>
    <row r="9" spans="2:16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1"/>
      <c r="O9" s="9"/>
      <c r="P9" s="9"/>
    </row>
    <row r="10" spans="2:16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  <c r="O10" s="9"/>
      <c r="P10" s="9"/>
    </row>
    <row r="11" spans="2:16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  <c r="O11" s="9"/>
      <c r="P11" s="9"/>
    </row>
    <row r="12" spans="2:16" ht="15" thickBot="1">
      <c r="B12" s="286" t="s">
        <v>31</v>
      </c>
      <c r="C12" s="287"/>
      <c r="D12" s="115">
        <v>15</v>
      </c>
      <c r="E12" s="116">
        <v>20</v>
      </c>
      <c r="F12" s="116">
        <v>20</v>
      </c>
      <c r="G12" s="116">
        <v>20</v>
      </c>
      <c r="H12" s="116">
        <v>20</v>
      </c>
      <c r="I12" s="116">
        <v>25</v>
      </c>
      <c r="J12" s="116">
        <v>25</v>
      </c>
      <c r="K12" s="116">
        <v>25</v>
      </c>
      <c r="L12" s="116">
        <v>25</v>
      </c>
      <c r="M12" s="116">
        <v>20</v>
      </c>
      <c r="O12" s="149"/>
      <c r="P12" s="9"/>
    </row>
    <row r="13" spans="2:16" ht="12.75">
      <c r="B13" s="235" t="str">
        <f>'Ingredient Price Sheet'!B14</f>
        <v>Grass Hay, mid-maturity</v>
      </c>
      <c r="C13" s="190">
        <f>'Ingredient Price Sheet'!C14</f>
        <v>0.1</v>
      </c>
      <c r="D13" s="67"/>
      <c r="E13" s="17"/>
      <c r="F13" s="17"/>
      <c r="G13" s="17"/>
      <c r="H13" s="17"/>
      <c r="I13" s="17">
        <v>7.4</v>
      </c>
      <c r="J13" s="17">
        <v>7.7</v>
      </c>
      <c r="K13" s="17">
        <v>7.6</v>
      </c>
      <c r="L13" s="17">
        <v>7.7</v>
      </c>
      <c r="M13" s="17">
        <v>7.4</v>
      </c>
      <c r="O13" s="150"/>
      <c r="P13" s="9"/>
    </row>
    <row r="14" spans="2:16" ht="12.75">
      <c r="B14" s="158" t="str">
        <f>'Ingredient Price Sheet'!B16</f>
        <v>Grass Hay, mature</v>
      </c>
      <c r="C14" s="191">
        <f>'Ingredient Price Sheet'!C16</f>
        <v>0.08</v>
      </c>
      <c r="D14" s="68">
        <v>7.5</v>
      </c>
      <c r="E14" s="19">
        <v>7.5</v>
      </c>
      <c r="F14" s="19">
        <v>7.7</v>
      </c>
      <c r="G14" s="19">
        <v>7.7</v>
      </c>
      <c r="H14" s="19">
        <v>7.8</v>
      </c>
      <c r="I14" s="19"/>
      <c r="J14" s="19"/>
      <c r="K14" s="19"/>
      <c r="L14" s="19"/>
      <c r="M14" s="19"/>
      <c r="O14" s="150"/>
      <c r="P14" s="9"/>
    </row>
    <row r="15" spans="2:16" ht="12.75">
      <c r="B15" s="109" t="str">
        <f>'Ingredient Price Sheet'!B22</f>
        <v>Legume Hay, mid-maturity</v>
      </c>
      <c r="C15" s="183">
        <f>'Ingredient Price Sheet'!C22</f>
        <v>0.125</v>
      </c>
      <c r="D15" s="68">
        <v>7.5</v>
      </c>
      <c r="E15" s="19">
        <v>7.5</v>
      </c>
      <c r="F15" s="19">
        <v>7.7</v>
      </c>
      <c r="G15" s="19">
        <v>7.7</v>
      </c>
      <c r="H15" s="19">
        <v>7.8</v>
      </c>
      <c r="I15" s="19">
        <v>7.4</v>
      </c>
      <c r="J15" s="19">
        <v>7.7</v>
      </c>
      <c r="K15" s="19">
        <v>7.6</v>
      </c>
      <c r="L15" s="19">
        <v>7.7</v>
      </c>
      <c r="M15" s="19">
        <v>7.4</v>
      </c>
      <c r="O15" s="150"/>
      <c r="P15" s="9"/>
    </row>
    <row r="16" spans="2:16" ht="12.75">
      <c r="B16" s="109" t="str">
        <f>'Ingredient Price Sheet'!G18</f>
        <v>Corn Grain, ground</v>
      </c>
      <c r="C16" s="183">
        <f>'Ingredient Price Sheet'!H18</f>
        <v>0.18</v>
      </c>
      <c r="D16" s="68">
        <v>4</v>
      </c>
      <c r="E16" s="19">
        <v>5</v>
      </c>
      <c r="F16" s="19">
        <v>5</v>
      </c>
      <c r="G16" s="19">
        <v>5.2</v>
      </c>
      <c r="H16" s="19">
        <v>5.2</v>
      </c>
      <c r="I16" s="19">
        <v>6</v>
      </c>
      <c r="J16" s="19">
        <v>6.1</v>
      </c>
      <c r="K16" s="19">
        <v>7</v>
      </c>
      <c r="L16" s="19">
        <v>7</v>
      </c>
      <c r="M16" s="19">
        <v>4.5</v>
      </c>
      <c r="O16" s="150"/>
      <c r="P16" s="9"/>
    </row>
    <row r="17" spans="2:16" ht="12.75">
      <c r="B17" s="109" t="str">
        <f>'Ingredient Price Sheet'!G16</f>
        <v>Wheat Bran</v>
      </c>
      <c r="C17" s="183">
        <f>'Ingredient Price Sheet'!H16</f>
        <v>0.18</v>
      </c>
      <c r="D17" s="68"/>
      <c r="E17" s="19"/>
      <c r="F17" s="19"/>
      <c r="G17" s="19"/>
      <c r="H17" s="19"/>
      <c r="I17" s="19"/>
      <c r="J17" s="19"/>
      <c r="K17" s="19"/>
      <c r="L17" s="19"/>
      <c r="M17" s="19"/>
      <c r="O17" s="150"/>
      <c r="P17" s="9"/>
    </row>
    <row r="18" spans="2:16" ht="12.75">
      <c r="B18" s="109" t="str">
        <f>'Ingredient Price Sheet'!L10</f>
        <v>Soybean Meal, 44% solvent</v>
      </c>
      <c r="C18" s="183">
        <f>'Ingredient Price Sheet'!M10</f>
        <v>0.3</v>
      </c>
      <c r="D18" s="68"/>
      <c r="E18" s="19">
        <v>1.1</v>
      </c>
      <c r="F18" s="19"/>
      <c r="G18" s="19"/>
      <c r="H18" s="19"/>
      <c r="I18" s="19">
        <v>2.2</v>
      </c>
      <c r="J18" s="19"/>
      <c r="K18" s="19"/>
      <c r="L18" s="19"/>
      <c r="M18" s="19"/>
      <c r="O18" s="150"/>
      <c r="P18" s="9"/>
    </row>
    <row r="19" spans="2:16" ht="12.75">
      <c r="B19" s="109" t="str">
        <f>'Ingredient Price Sheet'!L12</f>
        <v>Soybean Meal, 48% solvent</v>
      </c>
      <c r="C19" s="183">
        <f>'Ingredient Price Sheet'!M12</f>
        <v>0.3</v>
      </c>
      <c r="D19" s="68"/>
      <c r="E19" s="19"/>
      <c r="F19" s="19">
        <v>0.8</v>
      </c>
      <c r="G19" s="19"/>
      <c r="H19" s="19"/>
      <c r="I19" s="19"/>
      <c r="J19" s="19">
        <v>1.6</v>
      </c>
      <c r="K19" s="19"/>
      <c r="L19" s="19"/>
      <c r="M19" s="19"/>
      <c r="O19" s="150"/>
      <c r="P19" s="9"/>
    </row>
    <row r="20" spans="2:16" ht="12.75">
      <c r="B20" s="109" t="str">
        <f>'Ingredient Price Sheet'!L14</f>
        <v>Soybean Meal, expeller</v>
      </c>
      <c r="C20" s="183">
        <f>'Ingredient Price Sheet'!M14</f>
        <v>0.3</v>
      </c>
      <c r="D20" s="68"/>
      <c r="E20" s="19"/>
      <c r="F20" s="19"/>
      <c r="G20" s="19">
        <v>0.5</v>
      </c>
      <c r="H20" s="19"/>
      <c r="I20" s="19"/>
      <c r="J20" s="19"/>
      <c r="K20" s="19">
        <v>1</v>
      </c>
      <c r="L20" s="19"/>
      <c r="M20" s="19"/>
      <c r="O20" s="150"/>
      <c r="P20" s="9"/>
    </row>
    <row r="21" spans="2:16" ht="12.75">
      <c r="B21" s="109" t="str">
        <f>'Ingredient Price Sheet'!L16</f>
        <v>Soybean Meal, high heat</v>
      </c>
      <c r="C21" s="183">
        <f>'Ingredient Price Sheet'!M16</f>
        <v>0.3</v>
      </c>
      <c r="D21" s="157"/>
      <c r="E21" s="126"/>
      <c r="F21" s="126"/>
      <c r="G21" s="126"/>
      <c r="H21" s="126">
        <v>0.4</v>
      </c>
      <c r="I21" s="126"/>
      <c r="J21" s="126"/>
      <c r="K21" s="126"/>
      <c r="L21" s="19">
        <v>0.8</v>
      </c>
      <c r="M21" s="126"/>
      <c r="O21" s="160"/>
      <c r="P21" s="9"/>
    </row>
    <row r="22" spans="2:16" ht="12.75">
      <c r="B22" s="109" t="str">
        <f>'Ingredient Price Sheet'!L18</f>
        <v>Soybeans, raw, whole</v>
      </c>
      <c r="C22" s="183">
        <f>'Ingredient Price Sheet'!M18</f>
        <v>0.2</v>
      </c>
      <c r="D22" s="118"/>
      <c r="E22" s="24"/>
      <c r="F22" s="24"/>
      <c r="G22" s="24"/>
      <c r="H22" s="24"/>
      <c r="I22" s="24"/>
      <c r="J22" s="24"/>
      <c r="K22" s="24"/>
      <c r="L22" s="24"/>
      <c r="M22" s="19">
        <v>1.7</v>
      </c>
      <c r="O22" s="150"/>
      <c r="P22" s="9"/>
    </row>
    <row r="23" spans="2:16" ht="12.75">
      <c r="B23" s="109"/>
      <c r="C23" s="183"/>
      <c r="D23" s="118"/>
      <c r="E23" s="24"/>
      <c r="F23" s="24"/>
      <c r="G23" s="24"/>
      <c r="H23" s="24"/>
      <c r="I23" s="24"/>
      <c r="J23" s="24"/>
      <c r="K23" s="24"/>
      <c r="L23" s="19"/>
      <c r="M23" s="19"/>
      <c r="O23" s="150"/>
      <c r="P23" s="9"/>
    </row>
    <row r="24" spans="2:16" ht="13.5" thickBot="1">
      <c r="B24" s="110"/>
      <c r="C24" s="184"/>
      <c r="D24" s="119"/>
      <c r="E24" s="23"/>
      <c r="F24" s="23"/>
      <c r="G24" s="23"/>
      <c r="H24" s="23"/>
      <c r="I24" s="23"/>
      <c r="J24" s="23"/>
      <c r="K24" s="23"/>
      <c r="L24" s="23"/>
      <c r="M24" s="23"/>
      <c r="O24" s="29"/>
      <c r="P24" s="9"/>
    </row>
    <row r="25" spans="2:16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  <c r="O25" s="9"/>
      <c r="P25" s="9"/>
    </row>
    <row r="26" spans="2:16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  <c r="O26" s="29"/>
      <c r="P26" s="9"/>
    </row>
    <row r="27" spans="2:16" ht="12.75">
      <c r="B27" s="22" t="s">
        <v>5</v>
      </c>
      <c r="C27" s="183">
        <f>'Forage Quality Demo'!C27</f>
        <v>0.1</v>
      </c>
      <c r="D27" s="34">
        <v>0.08</v>
      </c>
      <c r="E27" s="24">
        <v>0.08</v>
      </c>
      <c r="F27" s="24">
        <v>0.08</v>
      </c>
      <c r="G27" s="24">
        <v>0.08</v>
      </c>
      <c r="H27" s="24">
        <v>0.08</v>
      </c>
      <c r="I27" s="24">
        <v>0.1</v>
      </c>
      <c r="J27" s="24">
        <v>0.1</v>
      </c>
      <c r="K27" s="24">
        <v>0.1</v>
      </c>
      <c r="L27" s="24">
        <v>0.1</v>
      </c>
      <c r="M27" s="24">
        <v>0.08</v>
      </c>
      <c r="O27" s="29"/>
      <c r="P27" s="9"/>
    </row>
    <row r="28" spans="2:16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  <c r="O28" s="29"/>
      <c r="P28" s="9"/>
    </row>
    <row r="29" spans="2:16" ht="12.75" customHeight="1" thickBot="1">
      <c r="B29" s="25" t="s">
        <v>7</v>
      </c>
      <c r="C29" s="184">
        <f>'Forage Quality Demo'!C29</f>
        <v>0.3</v>
      </c>
      <c r="D29" s="37">
        <v>0.08</v>
      </c>
      <c r="E29" s="23">
        <v>0.08</v>
      </c>
      <c r="F29" s="23">
        <v>0.08</v>
      </c>
      <c r="G29" s="23">
        <v>0.08</v>
      </c>
      <c r="H29" s="23">
        <v>0.08</v>
      </c>
      <c r="I29" s="23">
        <v>0.11</v>
      </c>
      <c r="J29" s="23">
        <v>0.11</v>
      </c>
      <c r="K29" s="23">
        <v>0.11</v>
      </c>
      <c r="L29" s="23">
        <v>0.11</v>
      </c>
      <c r="M29" s="23">
        <v>0.08</v>
      </c>
      <c r="O29" s="29"/>
      <c r="P29" s="9"/>
    </row>
    <row r="30" spans="2:16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  <c r="O30" s="9"/>
      <c r="P30" s="9"/>
    </row>
    <row r="31" spans="2:16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  <c r="O31" s="9"/>
      <c r="P31" s="9"/>
    </row>
    <row r="32" spans="2:16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O32" s="9"/>
      <c r="P32" s="9"/>
    </row>
    <row r="33" spans="2:16" ht="13.5" thickTop="1">
      <c r="B33" s="35" t="s">
        <v>8</v>
      </c>
      <c r="C33" s="86" t="s">
        <v>38</v>
      </c>
      <c r="D33" s="17">
        <v>16.5</v>
      </c>
      <c r="E33" s="17">
        <v>18.3</v>
      </c>
      <c r="F33" s="17">
        <v>18.3</v>
      </c>
      <c r="G33" s="17">
        <v>18.3</v>
      </c>
      <c r="H33" s="17">
        <v>18.3</v>
      </c>
      <c r="I33" s="17">
        <v>20.1</v>
      </c>
      <c r="J33" s="17">
        <v>20.1</v>
      </c>
      <c r="K33" s="17">
        <v>20.1</v>
      </c>
      <c r="L33" s="17">
        <v>20.1</v>
      </c>
      <c r="M33" s="17">
        <v>18.3</v>
      </c>
      <c r="O33" s="150"/>
      <c r="P33" s="9"/>
    </row>
    <row r="34" spans="2:16" ht="12.75" customHeight="1">
      <c r="B34" s="36" t="s">
        <v>9</v>
      </c>
      <c r="C34" s="87" t="s">
        <v>35</v>
      </c>
      <c r="D34" s="19">
        <v>16.4</v>
      </c>
      <c r="E34" s="19">
        <v>21</v>
      </c>
      <c r="F34" s="19">
        <v>20.8</v>
      </c>
      <c r="G34" s="19">
        <v>20.7</v>
      </c>
      <c r="H34" s="19">
        <v>20.5</v>
      </c>
      <c r="I34" s="19">
        <v>25.9</v>
      </c>
      <c r="J34" s="19">
        <v>25.6</v>
      </c>
      <c r="K34" s="19">
        <v>25.6</v>
      </c>
      <c r="L34" s="19">
        <v>25.3</v>
      </c>
      <c r="M34" s="19">
        <v>22.3</v>
      </c>
      <c r="O34" s="150"/>
      <c r="P34" s="9"/>
    </row>
    <row r="35" spans="2:16" ht="12.75">
      <c r="B35" s="36" t="s">
        <v>10</v>
      </c>
      <c r="C35" s="87" t="s">
        <v>40</v>
      </c>
      <c r="D35" s="19">
        <v>15.3</v>
      </c>
      <c r="E35" s="19">
        <v>20.2</v>
      </c>
      <c r="F35" s="19">
        <v>20.2</v>
      </c>
      <c r="G35" s="19">
        <v>20.2</v>
      </c>
      <c r="H35" s="19">
        <v>20.2</v>
      </c>
      <c r="I35" s="19">
        <v>25.2</v>
      </c>
      <c r="J35" s="19">
        <v>25.3</v>
      </c>
      <c r="K35" s="19">
        <v>25.2</v>
      </c>
      <c r="L35" s="19">
        <v>25.2</v>
      </c>
      <c r="M35" s="19">
        <v>20.2</v>
      </c>
      <c r="O35" s="150"/>
      <c r="P35" s="9"/>
    </row>
    <row r="36" spans="2:16" ht="13.5" thickBot="1">
      <c r="B36" s="36" t="s">
        <v>11</v>
      </c>
      <c r="C36" s="88" t="s">
        <v>39</v>
      </c>
      <c r="D36" s="20">
        <v>126</v>
      </c>
      <c r="E36" s="20">
        <v>284</v>
      </c>
      <c r="F36" s="20">
        <v>227</v>
      </c>
      <c r="G36" s="20">
        <v>80</v>
      </c>
      <c r="H36" s="20">
        <v>68</v>
      </c>
      <c r="I36" s="20">
        <v>633</v>
      </c>
      <c r="J36" s="20">
        <v>502</v>
      </c>
      <c r="K36" s="20">
        <v>172</v>
      </c>
      <c r="L36" s="20">
        <v>147</v>
      </c>
      <c r="M36" s="20">
        <v>319</v>
      </c>
      <c r="O36" s="147"/>
      <c r="P36" s="9"/>
    </row>
    <row r="37" spans="2:16" ht="13.5" thickTop="1">
      <c r="B37" s="36" t="s">
        <v>12</v>
      </c>
      <c r="C37" s="89" t="s">
        <v>34</v>
      </c>
      <c r="D37" s="20">
        <v>18</v>
      </c>
      <c r="E37" s="20">
        <v>16</v>
      </c>
      <c r="F37" s="20">
        <v>16</v>
      </c>
      <c r="G37" s="20">
        <v>12</v>
      </c>
      <c r="H37" s="20">
        <v>10</v>
      </c>
      <c r="I37" s="20">
        <v>11</v>
      </c>
      <c r="J37" s="20">
        <v>17</v>
      </c>
      <c r="K37" s="20">
        <v>14</v>
      </c>
      <c r="L37" s="20">
        <v>12</v>
      </c>
      <c r="M37" s="20">
        <v>17</v>
      </c>
      <c r="O37" s="147"/>
      <c r="P37" s="9"/>
    </row>
    <row r="38" spans="2:16" ht="12.75">
      <c r="B38" s="36" t="s">
        <v>13</v>
      </c>
      <c r="C38" s="61" t="s">
        <v>35</v>
      </c>
      <c r="D38" s="20">
        <v>14.1</v>
      </c>
      <c r="E38" s="20">
        <v>15.7</v>
      </c>
      <c r="F38" s="20">
        <v>15.4</v>
      </c>
      <c r="G38" s="20">
        <v>14.6</v>
      </c>
      <c r="H38" s="20">
        <v>14.5</v>
      </c>
      <c r="I38" s="20">
        <v>17.9</v>
      </c>
      <c r="J38" s="20">
        <v>17.3</v>
      </c>
      <c r="K38" s="20">
        <v>15.6</v>
      </c>
      <c r="L38" s="20">
        <v>15.5</v>
      </c>
      <c r="M38" s="20">
        <v>16</v>
      </c>
      <c r="O38" s="147"/>
      <c r="P38" s="9"/>
    </row>
    <row r="39" spans="2:16" ht="12.75">
      <c r="B39" s="36" t="s">
        <v>61</v>
      </c>
      <c r="C39" s="61" t="s">
        <v>41</v>
      </c>
      <c r="D39" s="20">
        <v>10.2</v>
      </c>
      <c r="E39" s="19">
        <v>11.1</v>
      </c>
      <c r="F39" s="19">
        <v>10.8</v>
      </c>
      <c r="G39" s="19">
        <v>10</v>
      </c>
      <c r="H39" s="19">
        <v>9.9</v>
      </c>
      <c r="I39" s="19">
        <v>12.9</v>
      </c>
      <c r="J39" s="19">
        <v>12.2</v>
      </c>
      <c r="K39" s="19">
        <v>10.7</v>
      </c>
      <c r="L39" s="19">
        <v>10.5</v>
      </c>
      <c r="M39" s="19">
        <v>11.5</v>
      </c>
      <c r="O39" s="150"/>
      <c r="P39" s="9"/>
    </row>
    <row r="40" spans="2:16" ht="12.75">
      <c r="B40" s="36" t="s">
        <v>62</v>
      </c>
      <c r="C40" s="61" t="s">
        <v>32</v>
      </c>
      <c r="D40" s="20">
        <v>3.9</v>
      </c>
      <c r="E40" s="19">
        <v>4.6</v>
      </c>
      <c r="F40" s="19">
        <v>4.6</v>
      </c>
      <c r="G40" s="19">
        <v>4.6</v>
      </c>
      <c r="H40" s="19">
        <v>4.6</v>
      </c>
      <c r="I40" s="19">
        <v>5</v>
      </c>
      <c r="J40" s="19">
        <v>5</v>
      </c>
      <c r="K40" s="19">
        <v>5</v>
      </c>
      <c r="L40" s="19">
        <v>5</v>
      </c>
      <c r="M40" s="19">
        <v>4.5</v>
      </c>
      <c r="O40" s="150"/>
      <c r="P40" s="9"/>
    </row>
    <row r="41" spans="2:16" ht="13.5" thickBot="1">
      <c r="B41" s="36" t="s">
        <v>14</v>
      </c>
      <c r="C41" s="62" t="s">
        <v>42</v>
      </c>
      <c r="D41" s="20">
        <v>30</v>
      </c>
      <c r="E41" s="20">
        <v>25</v>
      </c>
      <c r="F41" s="20">
        <v>25</v>
      </c>
      <c r="G41" s="20">
        <v>25</v>
      </c>
      <c r="H41" s="20">
        <v>25</v>
      </c>
      <c r="I41" s="20">
        <v>37</v>
      </c>
      <c r="J41" s="20">
        <v>37</v>
      </c>
      <c r="K41" s="20">
        <v>35</v>
      </c>
      <c r="L41" s="20">
        <v>36</v>
      </c>
      <c r="M41" s="20">
        <v>26</v>
      </c>
      <c r="O41" s="147"/>
      <c r="P41" s="9"/>
    </row>
    <row r="42" spans="2:16" ht="13.5" thickTop="1">
      <c r="B42" s="36" t="s">
        <v>15</v>
      </c>
      <c r="C42" s="63" t="s">
        <v>36</v>
      </c>
      <c r="D42" s="20">
        <v>12</v>
      </c>
      <c r="E42" s="20">
        <v>12</v>
      </c>
      <c r="F42" s="20">
        <v>11</v>
      </c>
      <c r="G42" s="20">
        <v>10</v>
      </c>
      <c r="H42" s="20">
        <v>10</v>
      </c>
      <c r="I42" s="20">
        <v>17</v>
      </c>
      <c r="J42" s="20">
        <v>15</v>
      </c>
      <c r="K42" s="20">
        <v>13</v>
      </c>
      <c r="L42" s="20">
        <v>13</v>
      </c>
      <c r="M42" s="20">
        <v>13</v>
      </c>
      <c r="O42" s="147"/>
      <c r="P42" s="9"/>
    </row>
    <row r="43" spans="2:16" ht="12.75">
      <c r="B43" s="36" t="s">
        <v>63</v>
      </c>
      <c r="C43" s="64" t="s">
        <v>33</v>
      </c>
      <c r="D43" s="20">
        <v>45</v>
      </c>
      <c r="E43" s="21">
        <v>42</v>
      </c>
      <c r="F43" s="21">
        <v>42</v>
      </c>
      <c r="G43" s="21">
        <v>52.6</v>
      </c>
      <c r="H43" s="21">
        <v>43</v>
      </c>
      <c r="I43" s="21">
        <v>35</v>
      </c>
      <c r="J43" s="21">
        <v>36</v>
      </c>
      <c r="K43" s="21">
        <v>35.7</v>
      </c>
      <c r="L43" s="21">
        <v>36</v>
      </c>
      <c r="M43" s="21">
        <v>42</v>
      </c>
      <c r="O43" s="152"/>
      <c r="P43" s="9"/>
    </row>
    <row r="44" spans="2:16" ht="12.75">
      <c r="B44" s="36" t="s">
        <v>64</v>
      </c>
      <c r="C44" s="65" t="s">
        <v>37</v>
      </c>
      <c r="D44" s="21">
        <v>30</v>
      </c>
      <c r="E44" s="21">
        <v>27</v>
      </c>
      <c r="F44" s="21">
        <v>28</v>
      </c>
      <c r="G44" s="21">
        <v>28</v>
      </c>
      <c r="H44" s="21">
        <v>28</v>
      </c>
      <c r="I44" s="21">
        <v>24</v>
      </c>
      <c r="J44" s="21">
        <v>24</v>
      </c>
      <c r="K44" s="21">
        <v>23.7</v>
      </c>
      <c r="L44" s="21">
        <v>24</v>
      </c>
      <c r="M44" s="21">
        <v>27</v>
      </c>
      <c r="O44" s="152"/>
      <c r="P44" s="9"/>
    </row>
    <row r="45" spans="2:16" ht="13.5" thickBot="1">
      <c r="B45" s="58" t="s">
        <v>65</v>
      </c>
      <c r="C45" s="66" t="s">
        <v>43</v>
      </c>
      <c r="D45" s="72">
        <v>34</v>
      </c>
      <c r="E45" s="73">
        <v>36</v>
      </c>
      <c r="F45" s="73">
        <v>36</v>
      </c>
      <c r="G45" s="73">
        <v>36</v>
      </c>
      <c r="H45" s="73">
        <v>36</v>
      </c>
      <c r="I45" s="73">
        <v>38</v>
      </c>
      <c r="J45" s="73">
        <v>38</v>
      </c>
      <c r="K45" s="73">
        <v>40</v>
      </c>
      <c r="L45" s="73">
        <v>41</v>
      </c>
      <c r="M45" s="73">
        <v>34</v>
      </c>
      <c r="O45" s="152"/>
      <c r="P45" s="9"/>
    </row>
    <row r="46" spans="2:16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3.825</v>
      </c>
      <c r="E46" s="204">
        <f t="shared" si="0"/>
        <v>5.05</v>
      </c>
      <c r="F46" s="204">
        <f t="shared" si="0"/>
        <v>5.05</v>
      </c>
      <c r="G46" s="204">
        <f t="shared" si="0"/>
        <v>5.05</v>
      </c>
      <c r="H46" s="204">
        <f t="shared" si="0"/>
        <v>5.05</v>
      </c>
      <c r="I46" s="204">
        <f t="shared" si="0"/>
        <v>6.3</v>
      </c>
      <c r="J46" s="204">
        <f t="shared" si="0"/>
        <v>6.325</v>
      </c>
      <c r="K46" s="204">
        <f t="shared" si="0"/>
        <v>6.3</v>
      </c>
      <c r="L46" s="204">
        <f t="shared" si="0"/>
        <v>6.3</v>
      </c>
      <c r="M46" s="205">
        <f t="shared" si="0"/>
        <v>5.05</v>
      </c>
      <c r="O46" s="9"/>
      <c r="P46" s="9"/>
    </row>
    <row r="47" spans="2:16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2.3615000000000004</v>
      </c>
      <c r="E47" s="207">
        <f aca="true" t="shared" si="1" ref="E47:M47">E13*$C13+E14*$C14+E15*$C15+E16*$C16+E17*$C17+E18*$C18+E19*$C19+E20*$C20+E21*$C21+E22*$C22+E23*$C23+E24*$C24+E26*$C26+E27*$C27+E28*$C28+E29*$C29</f>
        <v>2.8715</v>
      </c>
      <c r="F47" s="207">
        <f t="shared" si="1"/>
        <v>2.8225</v>
      </c>
      <c r="G47" s="207">
        <f t="shared" si="1"/>
        <v>2.7685</v>
      </c>
      <c r="H47" s="207">
        <f t="shared" si="1"/>
        <v>2.7590000000000003</v>
      </c>
      <c r="I47" s="207">
        <f t="shared" si="1"/>
        <v>3.52</v>
      </c>
      <c r="J47" s="207">
        <f t="shared" si="1"/>
        <v>3.4254999999999995</v>
      </c>
      <c r="K47" s="207">
        <f t="shared" si="1"/>
        <v>3.3849999999999993</v>
      </c>
      <c r="L47" s="207">
        <f t="shared" si="1"/>
        <v>3.3474999999999997</v>
      </c>
      <c r="M47" s="208">
        <f t="shared" si="1"/>
        <v>2.919</v>
      </c>
      <c r="N47" s="255"/>
      <c r="O47" s="9"/>
      <c r="P47" s="9"/>
    </row>
    <row r="48" spans="2:16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1.4634999999999998</v>
      </c>
      <c r="E48" s="210">
        <f t="shared" si="2"/>
        <v>2.1784999999999997</v>
      </c>
      <c r="F48" s="210">
        <f t="shared" si="2"/>
        <v>2.2275</v>
      </c>
      <c r="G48" s="210">
        <f t="shared" si="2"/>
        <v>2.2815</v>
      </c>
      <c r="H48" s="210">
        <f t="shared" si="2"/>
        <v>2.2909999999999995</v>
      </c>
      <c r="I48" s="210">
        <f t="shared" si="2"/>
        <v>2.78</v>
      </c>
      <c r="J48" s="210">
        <f t="shared" si="2"/>
        <v>2.8995000000000006</v>
      </c>
      <c r="K48" s="210">
        <f t="shared" si="2"/>
        <v>2.9150000000000005</v>
      </c>
      <c r="L48" s="210">
        <f t="shared" si="2"/>
        <v>2.9525</v>
      </c>
      <c r="M48" s="211">
        <f t="shared" si="2"/>
        <v>2.131</v>
      </c>
      <c r="O48" s="9"/>
      <c r="P48" s="9"/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2.2284999999999995</v>
      </c>
      <c r="E49" s="213">
        <f t="shared" si="3"/>
        <v>3.1884999999999994</v>
      </c>
      <c r="F49" s="213">
        <f t="shared" si="3"/>
        <v>3.2375</v>
      </c>
      <c r="G49" s="213">
        <f t="shared" si="3"/>
        <v>3.2914999999999996</v>
      </c>
      <c r="H49" s="213">
        <f t="shared" si="3"/>
        <v>3.3009999999999993</v>
      </c>
      <c r="I49" s="213">
        <f t="shared" si="3"/>
        <v>4.039999999999999</v>
      </c>
      <c r="J49" s="213">
        <f t="shared" si="3"/>
        <v>4.1645</v>
      </c>
      <c r="K49" s="213">
        <f t="shared" si="3"/>
        <v>4.175000000000001</v>
      </c>
      <c r="L49" s="213">
        <f t="shared" si="3"/>
        <v>4.2125</v>
      </c>
      <c r="M49" s="214">
        <f t="shared" si="3"/>
        <v>3.1409999999999996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91" t="s">
        <v>306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9.5" thickBot="1" thickTop="1">
      <c r="B6" s="80" t="s">
        <v>50</v>
      </c>
      <c r="C6" s="33" t="s">
        <v>19</v>
      </c>
      <c r="D6" s="2" t="s">
        <v>486</v>
      </c>
      <c r="E6" s="2" t="s">
        <v>556</v>
      </c>
      <c r="F6" s="178" t="s">
        <v>557</v>
      </c>
      <c r="G6" s="166" t="s">
        <v>497</v>
      </c>
      <c r="H6" s="2" t="s">
        <v>558</v>
      </c>
      <c r="I6" s="178" t="s">
        <v>559</v>
      </c>
      <c r="J6" s="166" t="s">
        <v>436</v>
      </c>
      <c r="K6" s="2" t="s">
        <v>168</v>
      </c>
      <c r="L6" s="2" t="s">
        <v>438</v>
      </c>
      <c r="M6" s="2" t="s">
        <v>439</v>
      </c>
      <c r="N6" s="8"/>
      <c r="O6" s="42"/>
      <c r="P6" s="9"/>
    </row>
    <row r="7" spans="2:16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O7" s="10"/>
      <c r="P7" s="9"/>
    </row>
    <row r="8" spans="2:16" ht="16.5" customHeight="1" thickBot="1" thickTop="1">
      <c r="B8" s="5" t="s">
        <v>0</v>
      </c>
      <c r="C8" s="27" t="s">
        <v>18</v>
      </c>
      <c r="D8" s="12" t="s">
        <v>179</v>
      </c>
      <c r="E8" s="12" t="s">
        <v>298</v>
      </c>
      <c r="F8" s="177" t="s">
        <v>303</v>
      </c>
      <c r="G8" s="256" t="s">
        <v>179</v>
      </c>
      <c r="H8" s="12" t="s">
        <v>299</v>
      </c>
      <c r="I8" s="177" t="s">
        <v>302</v>
      </c>
      <c r="J8" s="165" t="s">
        <v>162</v>
      </c>
      <c r="K8" s="12" t="s">
        <v>130</v>
      </c>
      <c r="L8" s="12" t="s">
        <v>300</v>
      </c>
      <c r="M8" s="12" t="s">
        <v>301</v>
      </c>
      <c r="O8" s="159"/>
      <c r="P8" s="9"/>
    </row>
    <row r="9" spans="2:16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1"/>
      <c r="O9" s="9"/>
      <c r="P9" s="9"/>
    </row>
    <row r="10" spans="2:16" ht="15" customHeight="1" thickBot="1" thickTop="1">
      <c r="B10" s="94" t="s">
        <v>1</v>
      </c>
      <c r="C10" s="27" t="str">
        <f>'Forage Quality Demo'!C10</f>
        <v>Euros/Kg</v>
      </c>
      <c r="D10" s="164" t="s">
        <v>2</v>
      </c>
      <c r="E10" s="15" t="str">
        <f>D10</f>
        <v>Kg</v>
      </c>
      <c r="F10" s="176" t="str">
        <f>D10</f>
        <v>Kg</v>
      </c>
      <c r="G10" s="164" t="str">
        <f>D10</f>
        <v>Kg</v>
      </c>
      <c r="H10" s="15" t="str">
        <f>D10</f>
        <v>Kg</v>
      </c>
      <c r="I10" s="176" t="str">
        <f>D10</f>
        <v>Kg</v>
      </c>
      <c r="J10" s="164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  <c r="O10" s="9"/>
      <c r="P10" s="9"/>
    </row>
    <row r="11" spans="2:16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  <c r="O11" s="9"/>
      <c r="P11" s="9"/>
    </row>
    <row r="12" spans="2:16" ht="15" thickBot="1">
      <c r="B12" s="286" t="s">
        <v>31</v>
      </c>
      <c r="C12" s="287"/>
      <c r="D12" s="174">
        <v>25</v>
      </c>
      <c r="E12" s="144">
        <v>18</v>
      </c>
      <c r="F12" s="175">
        <v>19</v>
      </c>
      <c r="G12" s="174">
        <v>25</v>
      </c>
      <c r="H12" s="144">
        <v>18</v>
      </c>
      <c r="I12" s="175">
        <v>19</v>
      </c>
      <c r="J12" s="163">
        <v>15</v>
      </c>
      <c r="K12" s="116">
        <v>25</v>
      </c>
      <c r="L12" s="116">
        <v>17</v>
      </c>
      <c r="M12" s="116">
        <v>18</v>
      </c>
      <c r="O12" s="149"/>
      <c r="P12" s="9"/>
    </row>
    <row r="13" spans="2:16" ht="12.75">
      <c r="B13" s="235" t="str">
        <f>'Ingredient Price Sheet'!B28</f>
        <v>Corn Silage, mid-maturity</v>
      </c>
      <c r="C13" s="190">
        <f>'Ingredient Price Sheet'!C28</f>
        <v>0.03</v>
      </c>
      <c r="D13" s="67">
        <v>35.6</v>
      </c>
      <c r="E13" s="17">
        <v>23.3</v>
      </c>
      <c r="F13" s="170">
        <v>24.4</v>
      </c>
      <c r="G13" s="67"/>
      <c r="H13" s="17"/>
      <c r="I13" s="170"/>
      <c r="J13" s="67"/>
      <c r="K13" s="17"/>
      <c r="L13" s="17"/>
      <c r="M13" s="17"/>
      <c r="O13" s="150"/>
      <c r="P13" s="9"/>
    </row>
    <row r="14" spans="2:16" ht="12.75">
      <c r="B14" s="162" t="str">
        <f>'Ingredient Price Sheet'!B30</f>
        <v>Corn Silage, mature</v>
      </c>
      <c r="C14" s="191">
        <f>'Ingredient Price Sheet'!C30</f>
        <v>0.03</v>
      </c>
      <c r="D14" s="68"/>
      <c r="E14" s="19"/>
      <c r="F14" s="171"/>
      <c r="G14" s="68">
        <v>24.9</v>
      </c>
      <c r="H14" s="19">
        <v>18.5</v>
      </c>
      <c r="I14" s="171">
        <v>19.3</v>
      </c>
      <c r="J14" s="68"/>
      <c r="K14" s="19"/>
      <c r="L14" s="19"/>
      <c r="M14" s="19"/>
      <c r="O14" s="150"/>
      <c r="P14" s="9"/>
    </row>
    <row r="15" spans="2:16" ht="12.75">
      <c r="B15" s="109" t="str">
        <f>'Ingredient Price Sheet'!B16</f>
        <v>Grass Hay, mature</v>
      </c>
      <c r="C15" s="183">
        <f>'Ingredient Price Sheet'!C16</f>
        <v>0.08</v>
      </c>
      <c r="D15" s="68"/>
      <c r="E15" s="19"/>
      <c r="F15" s="171"/>
      <c r="G15" s="68"/>
      <c r="H15" s="19"/>
      <c r="I15" s="171"/>
      <c r="J15" s="68">
        <v>7.5</v>
      </c>
      <c r="K15" s="19">
        <v>11</v>
      </c>
      <c r="L15" s="19">
        <v>9.4</v>
      </c>
      <c r="M15" s="19">
        <v>9.8</v>
      </c>
      <c r="O15" s="150"/>
      <c r="P15" s="9"/>
    </row>
    <row r="16" spans="2:16" ht="12.75">
      <c r="B16" s="162" t="str">
        <f>'Ingredient Price Sheet'!G18</f>
        <v>Corn Grain, ground</v>
      </c>
      <c r="C16" s="183">
        <f>'Ingredient Price Sheet'!H18</f>
        <v>0.18</v>
      </c>
      <c r="D16" s="68">
        <v>3</v>
      </c>
      <c r="E16" s="19">
        <v>4</v>
      </c>
      <c r="F16" s="171">
        <v>3.5</v>
      </c>
      <c r="G16" s="68">
        <v>4</v>
      </c>
      <c r="H16" s="19">
        <v>4</v>
      </c>
      <c r="I16" s="171">
        <v>3.5</v>
      </c>
      <c r="J16" s="68">
        <v>3</v>
      </c>
      <c r="K16" s="19">
        <v>5.1</v>
      </c>
      <c r="L16" s="19">
        <v>4</v>
      </c>
      <c r="M16" s="19">
        <v>4</v>
      </c>
      <c r="O16" s="150"/>
      <c r="P16" s="9"/>
    </row>
    <row r="17" spans="2:16" ht="12.75">
      <c r="B17" s="109" t="str">
        <f>'Ingredient Price Sheet'!G16</f>
        <v>Wheat Bran</v>
      </c>
      <c r="C17" s="183">
        <f>'Ingredient Price Sheet'!H16</f>
        <v>0.18</v>
      </c>
      <c r="D17" s="68">
        <v>3</v>
      </c>
      <c r="E17" s="19"/>
      <c r="F17" s="171"/>
      <c r="G17" s="68">
        <v>4</v>
      </c>
      <c r="H17" s="19"/>
      <c r="I17" s="171"/>
      <c r="J17" s="68">
        <v>8</v>
      </c>
      <c r="K17" s="19">
        <v>5.1</v>
      </c>
      <c r="L17" s="19"/>
      <c r="M17" s="19"/>
      <c r="O17" s="150"/>
      <c r="P17" s="9"/>
    </row>
    <row r="18" spans="2:16" ht="12.75">
      <c r="B18" s="109" t="str">
        <f>'Ingredient Price Sheet'!L24</f>
        <v>Sunflower Meal w/hulls</v>
      </c>
      <c r="C18" s="183">
        <f>'Ingredient Price Sheet'!M24</f>
        <v>0.2</v>
      </c>
      <c r="D18" s="68"/>
      <c r="E18" s="19">
        <v>6</v>
      </c>
      <c r="F18" s="171">
        <v>4.5</v>
      </c>
      <c r="G18" s="68"/>
      <c r="H18" s="19">
        <v>6</v>
      </c>
      <c r="I18" s="171">
        <v>4.5</v>
      </c>
      <c r="J18" s="68"/>
      <c r="K18" s="19"/>
      <c r="L18" s="19">
        <v>6</v>
      </c>
      <c r="M18" s="19">
        <v>4</v>
      </c>
      <c r="O18" s="150"/>
      <c r="P18" s="9"/>
    </row>
    <row r="19" spans="2:16" ht="12.75">
      <c r="B19" s="162" t="str">
        <f>'Ingredient Price Sheet'!L22</f>
        <v>Sunflower Seeds</v>
      </c>
      <c r="C19" s="183">
        <f>'Ingredient Price Sheet'!M22</f>
        <v>0.25</v>
      </c>
      <c r="D19" s="68"/>
      <c r="E19" s="19"/>
      <c r="F19" s="171">
        <v>2</v>
      </c>
      <c r="G19" s="68"/>
      <c r="H19" s="19"/>
      <c r="I19" s="171">
        <v>2</v>
      </c>
      <c r="J19" s="68"/>
      <c r="K19" s="19"/>
      <c r="L19" s="19"/>
      <c r="M19" s="19">
        <v>2</v>
      </c>
      <c r="O19" s="150"/>
      <c r="P19" s="9"/>
    </row>
    <row r="20" spans="2:16" ht="12.75">
      <c r="B20" s="109" t="str">
        <f>'Ingredient Price Sheet'!L12</f>
        <v>Soybean Meal, 48% solvent</v>
      </c>
      <c r="C20" s="183">
        <f>'Ingredient Price Sheet'!M12</f>
        <v>0.3</v>
      </c>
      <c r="D20" s="68">
        <v>1.9</v>
      </c>
      <c r="E20" s="19"/>
      <c r="F20" s="171"/>
      <c r="G20" s="68">
        <v>1.7</v>
      </c>
      <c r="H20" s="19"/>
      <c r="I20" s="171"/>
      <c r="J20" s="68"/>
      <c r="K20" s="19">
        <v>1.7</v>
      </c>
      <c r="L20" s="19"/>
      <c r="M20" s="19"/>
      <c r="O20" s="150"/>
      <c r="P20" s="9"/>
    </row>
    <row r="21" spans="2:16" ht="12.75">
      <c r="B21" s="109" t="str">
        <f>'Ingredient Price Sheet'!L20</f>
        <v>Urea</v>
      </c>
      <c r="C21" s="183">
        <f>'Ingredient Price Sheet'!M20</f>
        <v>0.25</v>
      </c>
      <c r="D21" s="118">
        <v>0.125</v>
      </c>
      <c r="E21" s="24"/>
      <c r="F21" s="172"/>
      <c r="G21" s="118">
        <v>0.125</v>
      </c>
      <c r="H21" s="24"/>
      <c r="I21" s="172"/>
      <c r="J21" s="118"/>
      <c r="K21" s="24"/>
      <c r="L21" s="24"/>
      <c r="M21" s="24"/>
      <c r="O21" s="160"/>
      <c r="P21" s="9"/>
    </row>
    <row r="22" spans="2:16" ht="12.75">
      <c r="B22" s="109"/>
      <c r="C22" s="183"/>
      <c r="D22" s="118"/>
      <c r="E22" s="24"/>
      <c r="F22" s="172"/>
      <c r="G22" s="118"/>
      <c r="H22" s="24"/>
      <c r="I22" s="172"/>
      <c r="J22" s="118"/>
      <c r="K22" s="24"/>
      <c r="L22" s="24"/>
      <c r="M22" s="19"/>
      <c r="O22" s="150"/>
      <c r="P22" s="9"/>
    </row>
    <row r="23" spans="2:16" ht="12.75">
      <c r="B23" s="109"/>
      <c r="C23" s="183"/>
      <c r="D23" s="118"/>
      <c r="E23" s="24"/>
      <c r="F23" s="172"/>
      <c r="G23" s="118"/>
      <c r="H23" s="24"/>
      <c r="I23" s="172"/>
      <c r="J23" s="118"/>
      <c r="K23" s="24"/>
      <c r="L23" s="19"/>
      <c r="M23" s="19"/>
      <c r="O23" s="150"/>
      <c r="P23" s="9"/>
    </row>
    <row r="24" spans="2:16" ht="13.5" thickBot="1">
      <c r="B24" s="110"/>
      <c r="C24" s="184"/>
      <c r="D24" s="119"/>
      <c r="E24" s="23"/>
      <c r="F24" s="173"/>
      <c r="G24" s="119"/>
      <c r="H24" s="23"/>
      <c r="I24" s="173"/>
      <c r="J24" s="119"/>
      <c r="K24" s="23"/>
      <c r="L24" s="23"/>
      <c r="M24" s="23"/>
      <c r="O24" s="29"/>
      <c r="P24" s="9"/>
    </row>
    <row r="25" spans="2:16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  <c r="O25" s="9"/>
      <c r="P25" s="9"/>
    </row>
    <row r="26" spans="2:16" ht="13.5" thickTop="1">
      <c r="B26" s="18" t="s">
        <v>4</v>
      </c>
      <c r="C26" s="182">
        <f>'Forage Quality Demo'!C26</f>
        <v>3</v>
      </c>
      <c r="D26" s="39">
        <v>0.02</v>
      </c>
      <c r="E26" s="38">
        <v>0.02</v>
      </c>
      <c r="F26" s="167">
        <v>0.02</v>
      </c>
      <c r="G26" s="168">
        <v>0.02</v>
      </c>
      <c r="H26" s="153">
        <v>0.02</v>
      </c>
      <c r="I26" s="179">
        <v>0.02</v>
      </c>
      <c r="J26" s="168">
        <v>0.02</v>
      </c>
      <c r="K26" s="153">
        <v>0.02</v>
      </c>
      <c r="L26" s="153">
        <v>0.02</v>
      </c>
      <c r="M26" s="153">
        <v>0.02</v>
      </c>
      <c r="O26" s="29"/>
      <c r="P26" s="9"/>
    </row>
    <row r="27" spans="2:16" ht="12.75">
      <c r="B27" s="22" t="s">
        <v>5</v>
      </c>
      <c r="C27" s="183">
        <f>'Forage Quality Demo'!C27</f>
        <v>0.1</v>
      </c>
      <c r="D27" s="24">
        <v>0.21</v>
      </c>
      <c r="E27" s="34">
        <v>0.16</v>
      </c>
      <c r="F27" s="137">
        <v>0.16</v>
      </c>
      <c r="G27" s="118">
        <v>0.21</v>
      </c>
      <c r="H27" s="24">
        <v>0.16</v>
      </c>
      <c r="I27" s="172">
        <v>0.16</v>
      </c>
      <c r="J27" s="118">
        <v>0.21</v>
      </c>
      <c r="K27" s="24">
        <v>0.16</v>
      </c>
      <c r="L27" s="24">
        <v>0.11</v>
      </c>
      <c r="M27" s="24">
        <v>0.11</v>
      </c>
      <c r="O27" s="29"/>
      <c r="P27" s="9"/>
    </row>
    <row r="28" spans="2:16" ht="12.75">
      <c r="B28" s="22" t="s">
        <v>6</v>
      </c>
      <c r="C28" s="183">
        <f>'Forage Quality Demo'!C28</f>
        <v>0.1</v>
      </c>
      <c r="D28" s="24">
        <v>0.12</v>
      </c>
      <c r="E28" s="34">
        <v>0.12</v>
      </c>
      <c r="F28" s="137">
        <v>0.12</v>
      </c>
      <c r="G28" s="118">
        <v>0.12</v>
      </c>
      <c r="H28" s="24">
        <v>0.12</v>
      </c>
      <c r="I28" s="172">
        <v>0.12</v>
      </c>
      <c r="J28" s="118">
        <v>0.12</v>
      </c>
      <c r="K28" s="24">
        <v>0.12</v>
      </c>
      <c r="L28" s="24">
        <v>0.12</v>
      </c>
      <c r="M28" s="24">
        <v>0.12</v>
      </c>
      <c r="O28" s="29"/>
      <c r="P28" s="9"/>
    </row>
    <row r="29" spans="2:16" ht="12.75" customHeight="1" thickBot="1">
      <c r="B29" s="25" t="s">
        <v>7</v>
      </c>
      <c r="C29" s="184">
        <f>'Forage Quality Demo'!C29</f>
        <v>0.3</v>
      </c>
      <c r="D29" s="23"/>
      <c r="E29" s="23"/>
      <c r="F29" s="138"/>
      <c r="G29" s="119"/>
      <c r="H29" s="23"/>
      <c r="I29" s="173"/>
      <c r="J29" s="119"/>
      <c r="K29" s="23"/>
      <c r="L29" s="23"/>
      <c r="M29" s="23"/>
      <c r="O29" s="29"/>
      <c r="P29" s="9"/>
    </row>
    <row r="30" spans="2:16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  <c r="O30" s="9"/>
      <c r="P30" s="9"/>
    </row>
    <row r="31" spans="2:16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  <c r="O31" s="9"/>
      <c r="P31" s="9"/>
    </row>
    <row r="32" spans="2:16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O32" s="9"/>
      <c r="P32" s="9"/>
    </row>
    <row r="33" spans="2:16" ht="13.5" thickTop="1">
      <c r="B33" s="35" t="s">
        <v>8</v>
      </c>
      <c r="C33" s="86" t="s">
        <v>38</v>
      </c>
      <c r="D33" s="17">
        <v>20.1</v>
      </c>
      <c r="E33" s="17">
        <v>17.6</v>
      </c>
      <c r="F33" s="135">
        <v>17.9</v>
      </c>
      <c r="G33" s="67">
        <v>20.1</v>
      </c>
      <c r="H33" s="17">
        <v>17.6</v>
      </c>
      <c r="I33" s="170">
        <v>17.9</v>
      </c>
      <c r="J33" s="67">
        <v>16.5</v>
      </c>
      <c r="K33" s="17">
        <v>20.1</v>
      </c>
      <c r="L33" s="17">
        <v>17.2</v>
      </c>
      <c r="M33" s="17">
        <v>17.6</v>
      </c>
      <c r="O33" s="150"/>
      <c r="P33" s="9"/>
    </row>
    <row r="34" spans="2:16" ht="12.75" customHeight="1">
      <c r="B34" s="36" t="s">
        <v>9</v>
      </c>
      <c r="C34" s="87" t="s">
        <v>35</v>
      </c>
      <c r="D34" s="19">
        <v>26.2</v>
      </c>
      <c r="E34" s="19">
        <v>21</v>
      </c>
      <c r="F34" s="136">
        <v>25.6</v>
      </c>
      <c r="G34" s="68">
        <v>25.9</v>
      </c>
      <c r="H34" s="19">
        <v>20.3</v>
      </c>
      <c r="I34" s="171">
        <v>25</v>
      </c>
      <c r="J34" s="68">
        <v>18</v>
      </c>
      <c r="K34" s="19">
        <v>25.2</v>
      </c>
      <c r="L34" s="19">
        <v>18.2</v>
      </c>
      <c r="M34" s="19">
        <v>23.1</v>
      </c>
      <c r="O34" s="150"/>
      <c r="P34" s="9"/>
    </row>
    <row r="35" spans="2:16" ht="12.75">
      <c r="B35" s="36" t="s">
        <v>10</v>
      </c>
      <c r="C35" s="87" t="s">
        <v>40</v>
      </c>
      <c r="D35" s="19">
        <v>25.3</v>
      </c>
      <c r="E35" s="19">
        <v>17.9</v>
      </c>
      <c r="F35" s="136">
        <v>19</v>
      </c>
      <c r="G35" s="68">
        <v>25.3</v>
      </c>
      <c r="H35" s="19">
        <v>18</v>
      </c>
      <c r="I35" s="171">
        <v>19.2</v>
      </c>
      <c r="J35" s="68">
        <v>14.8</v>
      </c>
      <c r="K35" s="19">
        <v>25.3</v>
      </c>
      <c r="L35" s="19">
        <v>17.1</v>
      </c>
      <c r="M35" s="19">
        <v>18.5</v>
      </c>
      <c r="O35" s="150"/>
      <c r="P35" s="9"/>
    </row>
    <row r="36" spans="2:16" ht="13.5" thickBot="1">
      <c r="B36" s="36" t="s">
        <v>11</v>
      </c>
      <c r="C36" s="88" t="s">
        <v>39</v>
      </c>
      <c r="D36" s="20">
        <v>115</v>
      </c>
      <c r="E36" s="20">
        <v>264</v>
      </c>
      <c r="F36" s="139">
        <v>82</v>
      </c>
      <c r="G36" s="69">
        <v>78</v>
      </c>
      <c r="H36" s="20">
        <v>234</v>
      </c>
      <c r="I36" s="180">
        <v>46</v>
      </c>
      <c r="J36" s="69">
        <v>-34</v>
      </c>
      <c r="K36" s="20">
        <v>-4</v>
      </c>
      <c r="L36" s="20">
        <v>436</v>
      </c>
      <c r="M36" s="20">
        <v>151</v>
      </c>
      <c r="O36" s="147"/>
      <c r="P36" s="9"/>
    </row>
    <row r="37" spans="2:16" ht="13.5" thickTop="1">
      <c r="B37" s="36" t="s">
        <v>12</v>
      </c>
      <c r="C37" s="89" t="s">
        <v>34</v>
      </c>
      <c r="D37" s="20">
        <v>18</v>
      </c>
      <c r="E37" s="20">
        <v>-6</v>
      </c>
      <c r="F37" s="139">
        <v>2</v>
      </c>
      <c r="G37" s="69">
        <v>19</v>
      </c>
      <c r="H37" s="20">
        <v>3</v>
      </c>
      <c r="I37" s="180">
        <v>15</v>
      </c>
      <c r="J37" s="69">
        <v>-11</v>
      </c>
      <c r="K37" s="20">
        <v>20</v>
      </c>
      <c r="L37" s="20">
        <v>5</v>
      </c>
      <c r="M37" s="20">
        <v>31</v>
      </c>
      <c r="O37" s="147"/>
      <c r="P37" s="9"/>
    </row>
    <row r="38" spans="2:16" ht="12.75">
      <c r="B38" s="36" t="s">
        <v>13</v>
      </c>
      <c r="C38" s="61" t="s">
        <v>35</v>
      </c>
      <c r="D38" s="19">
        <v>15.3</v>
      </c>
      <c r="E38" s="20">
        <v>14.9</v>
      </c>
      <c r="F38" s="139">
        <v>14.3</v>
      </c>
      <c r="G38" s="69">
        <v>15.2</v>
      </c>
      <c r="H38" s="20">
        <v>14.8</v>
      </c>
      <c r="I38" s="180">
        <v>14.2</v>
      </c>
      <c r="J38" s="69">
        <v>13.1</v>
      </c>
      <c r="K38" s="20">
        <v>15</v>
      </c>
      <c r="L38" s="20">
        <v>16</v>
      </c>
      <c r="M38" s="20">
        <v>14.9</v>
      </c>
      <c r="O38" s="147"/>
      <c r="P38" s="9"/>
    </row>
    <row r="39" spans="2:16" ht="12.75">
      <c r="B39" s="36" t="s">
        <v>61</v>
      </c>
      <c r="C39" s="61" t="s">
        <v>41</v>
      </c>
      <c r="D39" s="19">
        <v>10.6</v>
      </c>
      <c r="E39" s="20">
        <v>11.4</v>
      </c>
      <c r="F39" s="136">
        <v>11.1</v>
      </c>
      <c r="G39" s="69">
        <v>10.3</v>
      </c>
      <c r="H39" s="19">
        <v>11.1</v>
      </c>
      <c r="I39" s="171">
        <v>10.7</v>
      </c>
      <c r="J39" s="68">
        <v>9.6</v>
      </c>
      <c r="K39" s="19">
        <v>9.7</v>
      </c>
      <c r="L39" s="19">
        <v>11.9</v>
      </c>
      <c r="M39" s="19">
        <v>11.1</v>
      </c>
      <c r="O39" s="150"/>
      <c r="P39" s="9"/>
    </row>
    <row r="40" spans="2:16" ht="12.75">
      <c r="B40" s="36" t="s">
        <v>62</v>
      </c>
      <c r="C40" s="61" t="s">
        <v>32</v>
      </c>
      <c r="D40" s="20">
        <v>4.8</v>
      </c>
      <c r="E40" s="20">
        <v>3.5</v>
      </c>
      <c r="F40" s="136">
        <v>3.2</v>
      </c>
      <c r="G40" s="69">
        <v>4.8</v>
      </c>
      <c r="H40" s="19">
        <v>3.6</v>
      </c>
      <c r="I40" s="171">
        <v>3.4</v>
      </c>
      <c r="J40" s="68">
        <v>3.5</v>
      </c>
      <c r="K40" s="19">
        <v>5.3</v>
      </c>
      <c r="L40" s="19">
        <v>4</v>
      </c>
      <c r="M40" s="19">
        <v>3.8</v>
      </c>
      <c r="O40" s="150"/>
      <c r="P40" s="9"/>
    </row>
    <row r="41" spans="2:16" ht="13.5" thickBot="1">
      <c r="B41" s="36" t="s">
        <v>14</v>
      </c>
      <c r="C41" s="62" t="s">
        <v>42</v>
      </c>
      <c r="D41" s="20">
        <v>30</v>
      </c>
      <c r="E41" s="20">
        <v>29</v>
      </c>
      <c r="F41" s="139">
        <v>32</v>
      </c>
      <c r="G41" s="69">
        <v>26</v>
      </c>
      <c r="H41" s="20">
        <v>29</v>
      </c>
      <c r="I41" s="180">
        <v>31</v>
      </c>
      <c r="J41" s="69">
        <v>34</v>
      </c>
      <c r="K41" s="20">
        <v>12</v>
      </c>
      <c r="L41" s="20">
        <v>17</v>
      </c>
      <c r="M41" s="20">
        <v>19</v>
      </c>
      <c r="O41" s="147"/>
      <c r="P41" s="9"/>
    </row>
    <row r="42" spans="2:16" ht="13.5" thickTop="1">
      <c r="B42" s="36" t="s">
        <v>15</v>
      </c>
      <c r="C42" s="63" t="s">
        <v>36</v>
      </c>
      <c r="D42" s="20">
        <v>15</v>
      </c>
      <c r="E42" s="20">
        <v>26</v>
      </c>
      <c r="F42" s="139">
        <v>21</v>
      </c>
      <c r="G42" s="69">
        <v>20</v>
      </c>
      <c r="H42" s="20">
        <v>26</v>
      </c>
      <c r="I42" s="180">
        <v>21</v>
      </c>
      <c r="J42" s="69">
        <v>44</v>
      </c>
      <c r="K42" s="20">
        <v>26</v>
      </c>
      <c r="L42" s="20">
        <v>26</v>
      </c>
      <c r="M42" s="20">
        <v>19</v>
      </c>
      <c r="O42" s="147"/>
      <c r="P42" s="9"/>
    </row>
    <row r="43" spans="2:16" ht="12.75">
      <c r="B43" s="36" t="s">
        <v>63</v>
      </c>
      <c r="C43" s="64" t="s">
        <v>33</v>
      </c>
      <c r="D43" s="21">
        <v>36</v>
      </c>
      <c r="E43" s="20">
        <v>36</v>
      </c>
      <c r="F43" s="140">
        <v>35</v>
      </c>
      <c r="G43" s="70">
        <v>34</v>
      </c>
      <c r="H43" s="21">
        <v>35</v>
      </c>
      <c r="I43" s="181">
        <v>35</v>
      </c>
      <c r="J43" s="70">
        <v>47</v>
      </c>
      <c r="K43" s="21">
        <v>44</v>
      </c>
      <c r="L43" s="21">
        <v>47</v>
      </c>
      <c r="M43" s="21">
        <v>45</v>
      </c>
      <c r="O43" s="152"/>
      <c r="P43" s="9"/>
    </row>
    <row r="44" spans="2:16" ht="12.75">
      <c r="B44" s="36" t="s">
        <v>64</v>
      </c>
      <c r="C44" s="65" t="s">
        <v>37</v>
      </c>
      <c r="D44" s="21">
        <v>21</v>
      </c>
      <c r="E44" s="21">
        <v>23</v>
      </c>
      <c r="F44" s="140">
        <v>23</v>
      </c>
      <c r="G44" s="70">
        <v>19</v>
      </c>
      <c r="H44" s="21">
        <v>23</v>
      </c>
      <c r="I44" s="181">
        <v>22</v>
      </c>
      <c r="J44" s="70">
        <v>23</v>
      </c>
      <c r="K44" s="21">
        <v>24</v>
      </c>
      <c r="L44" s="21">
        <v>32</v>
      </c>
      <c r="M44" s="21">
        <v>33</v>
      </c>
      <c r="O44" s="152"/>
      <c r="P44" s="9"/>
    </row>
    <row r="45" spans="2:16" ht="13.5" thickBot="1">
      <c r="B45" s="58" t="s">
        <v>65</v>
      </c>
      <c r="C45" s="66" t="s">
        <v>43</v>
      </c>
      <c r="D45" s="73">
        <v>41</v>
      </c>
      <c r="E45" s="72">
        <v>42</v>
      </c>
      <c r="F45" s="141">
        <v>40</v>
      </c>
      <c r="G45" s="220">
        <v>43</v>
      </c>
      <c r="H45" s="221">
        <v>43</v>
      </c>
      <c r="I45" s="222">
        <v>41</v>
      </c>
      <c r="J45" s="220">
        <v>34</v>
      </c>
      <c r="K45" s="221">
        <v>35</v>
      </c>
      <c r="L45" s="221">
        <v>33</v>
      </c>
      <c r="M45" s="221">
        <v>31</v>
      </c>
      <c r="O45" s="152"/>
      <c r="P45" s="9"/>
    </row>
    <row r="46" spans="2:16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6.325</v>
      </c>
      <c r="E46" s="204">
        <f t="shared" si="0"/>
        <v>4.475</v>
      </c>
      <c r="F46" s="216">
        <f t="shared" si="0"/>
        <v>4.75</v>
      </c>
      <c r="G46" s="223">
        <f t="shared" si="0"/>
        <v>6.325</v>
      </c>
      <c r="H46" s="224">
        <f t="shared" si="0"/>
        <v>4.5</v>
      </c>
      <c r="I46" s="225">
        <f t="shared" si="0"/>
        <v>4.8</v>
      </c>
      <c r="J46" s="223">
        <f t="shared" si="0"/>
        <v>3.7</v>
      </c>
      <c r="K46" s="224">
        <f t="shared" si="0"/>
        <v>6.325</v>
      </c>
      <c r="L46" s="224">
        <f t="shared" si="0"/>
        <v>4.275</v>
      </c>
      <c r="M46" s="225">
        <f t="shared" si="0"/>
        <v>4.625</v>
      </c>
      <c r="O46" s="9"/>
      <c r="P46" s="9"/>
    </row>
    <row r="47" spans="2:16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2.84225</v>
      </c>
      <c r="E47" s="207">
        <f aca="true" t="shared" si="1" ref="E47:M47">E13*$C13+E14*$C14+E15*$C15+E16*$C16+E17*$C17+E18*$C18+E19*$C19+E20*$C20+E21*$C21+E22*$C22+E23*$C23+E24*$C24+E26*$C26+E27*$C27+E28*$C28+E29*$C29</f>
        <v>2.7070000000000003</v>
      </c>
      <c r="F47" s="207">
        <f t="shared" si="1"/>
        <v>2.85</v>
      </c>
      <c r="G47" s="207">
        <f t="shared" si="1"/>
        <v>2.82125</v>
      </c>
      <c r="H47" s="207">
        <f t="shared" si="1"/>
        <v>2.563</v>
      </c>
      <c r="I47" s="207">
        <f t="shared" si="1"/>
        <v>2.697</v>
      </c>
      <c r="J47" s="207">
        <f t="shared" si="1"/>
        <v>2.673</v>
      </c>
      <c r="K47" s="207">
        <f t="shared" si="1"/>
        <v>3.314</v>
      </c>
      <c r="L47" s="207">
        <f t="shared" si="1"/>
        <v>2.7550000000000003</v>
      </c>
      <c r="M47" s="208">
        <f t="shared" si="1"/>
        <v>2.8870000000000005</v>
      </c>
      <c r="O47" s="9"/>
      <c r="P47" s="9"/>
    </row>
    <row r="48" spans="2:16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3.4827500000000002</v>
      </c>
      <c r="E48" s="210">
        <f t="shared" si="2"/>
        <v>1.7679999999999993</v>
      </c>
      <c r="F48" s="217">
        <f t="shared" si="2"/>
        <v>1.9</v>
      </c>
      <c r="G48" s="209">
        <f t="shared" si="2"/>
        <v>3.50375</v>
      </c>
      <c r="H48" s="210">
        <f t="shared" si="2"/>
        <v>1.9369999999999998</v>
      </c>
      <c r="I48" s="211">
        <f t="shared" si="2"/>
        <v>2.1029999999999998</v>
      </c>
      <c r="J48" s="209">
        <f t="shared" si="2"/>
        <v>1.0270000000000001</v>
      </c>
      <c r="K48" s="210">
        <f t="shared" si="2"/>
        <v>3.011</v>
      </c>
      <c r="L48" s="210">
        <f t="shared" si="2"/>
        <v>1.52</v>
      </c>
      <c r="M48" s="211">
        <f t="shared" si="2"/>
        <v>1.7379999999999995</v>
      </c>
      <c r="O48" s="9"/>
      <c r="P48" s="9"/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4.74775</v>
      </c>
      <c r="E49" s="213">
        <f t="shared" si="3"/>
        <v>2.662999999999999</v>
      </c>
      <c r="F49" s="218">
        <f t="shared" si="3"/>
        <v>2.85</v>
      </c>
      <c r="G49" s="226">
        <f t="shared" si="3"/>
        <v>4.76875</v>
      </c>
      <c r="H49" s="227">
        <f t="shared" si="3"/>
        <v>2.8369999999999993</v>
      </c>
      <c r="I49" s="228">
        <f t="shared" si="3"/>
        <v>3.0629999999999997</v>
      </c>
      <c r="J49" s="226">
        <f t="shared" si="3"/>
        <v>1.7670000000000003</v>
      </c>
      <c r="K49" s="227">
        <f t="shared" si="3"/>
        <v>4.276</v>
      </c>
      <c r="L49" s="227">
        <f t="shared" si="3"/>
        <v>2.3749999999999996</v>
      </c>
      <c r="M49" s="228">
        <f t="shared" si="3"/>
        <v>2.6629999999999994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280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235</v>
      </c>
      <c r="E6" s="2" t="s">
        <v>236</v>
      </c>
      <c r="F6" s="2" t="s">
        <v>237</v>
      </c>
      <c r="G6" s="2" t="s">
        <v>238</v>
      </c>
      <c r="H6" s="2" t="s">
        <v>239</v>
      </c>
      <c r="I6" s="2" t="s">
        <v>240</v>
      </c>
      <c r="J6" s="2" t="s">
        <v>241</v>
      </c>
      <c r="K6" s="2" t="s">
        <v>242</v>
      </c>
      <c r="L6" s="5" t="s">
        <v>243</v>
      </c>
      <c r="M6" s="2" t="s">
        <v>244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54"/>
    </row>
    <row r="8" spans="2:13" ht="16.5" customHeight="1" thickBot="1" thickTop="1">
      <c r="B8" s="5" t="s">
        <v>0</v>
      </c>
      <c r="C8" s="27" t="s">
        <v>18</v>
      </c>
      <c r="D8" s="111" t="s">
        <v>257</v>
      </c>
      <c r="E8" s="12" t="s">
        <v>258</v>
      </c>
      <c r="F8" s="12" t="s">
        <v>259</v>
      </c>
      <c r="G8" s="13" t="s">
        <v>260</v>
      </c>
      <c r="H8" s="84" t="s">
        <v>261</v>
      </c>
      <c r="I8" s="15" t="s">
        <v>262</v>
      </c>
      <c r="J8" s="15" t="s">
        <v>263</v>
      </c>
      <c r="K8" s="120" t="s">
        <v>264</v>
      </c>
      <c r="L8" s="13" t="s">
        <v>265</v>
      </c>
      <c r="M8" s="13" t="s">
        <v>266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55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25</v>
      </c>
      <c r="E12" s="116">
        <v>25</v>
      </c>
      <c r="F12" s="116">
        <v>25</v>
      </c>
      <c r="G12" s="116">
        <v>25</v>
      </c>
      <c r="H12" s="116">
        <v>25</v>
      </c>
      <c r="I12" s="116">
        <v>25</v>
      </c>
      <c r="J12" s="116">
        <v>25</v>
      </c>
      <c r="K12" s="116">
        <v>25</v>
      </c>
      <c r="L12" s="116">
        <v>22</v>
      </c>
      <c r="M12" s="122">
        <v>20</v>
      </c>
    </row>
    <row r="13" spans="2:13" ht="13.5" thickTop="1">
      <c r="B13" s="108" t="str">
        <f>'Ingredient Price Sheet'!B16</f>
        <v>Grass Hay, mature</v>
      </c>
      <c r="C13" s="182">
        <f>'Ingredient Price Sheet'!C16</f>
        <v>0.08</v>
      </c>
      <c r="D13" s="106"/>
      <c r="E13" s="17">
        <v>2.4</v>
      </c>
      <c r="F13" s="17">
        <v>4</v>
      </c>
      <c r="G13" s="17">
        <v>4.5</v>
      </c>
      <c r="H13" s="17">
        <v>5.7</v>
      </c>
      <c r="I13" s="17">
        <v>5.8</v>
      </c>
      <c r="J13" s="17">
        <v>6.6</v>
      </c>
      <c r="K13" s="17">
        <v>7.1</v>
      </c>
      <c r="L13" s="17">
        <v>6.9</v>
      </c>
      <c r="M13" s="17">
        <v>11.1</v>
      </c>
    </row>
    <row r="14" spans="2:13" ht="12.75">
      <c r="B14" s="109" t="str">
        <f>'Ingredient Price Sheet'!B22</f>
        <v>Legume Hay, mid-maturity</v>
      </c>
      <c r="C14" s="183">
        <f>'Ingredient Price Sheet'!C22</f>
        <v>0.125</v>
      </c>
      <c r="D14" s="107"/>
      <c r="E14" s="19">
        <v>2.4</v>
      </c>
      <c r="F14" s="19">
        <v>4</v>
      </c>
      <c r="G14" s="19">
        <v>4.5</v>
      </c>
      <c r="H14" s="19">
        <v>5.7</v>
      </c>
      <c r="I14" s="19">
        <v>5.8</v>
      </c>
      <c r="J14" s="19">
        <v>6.6</v>
      </c>
      <c r="K14" s="19">
        <v>7.1</v>
      </c>
      <c r="L14" s="19">
        <v>6.9</v>
      </c>
      <c r="M14" s="19"/>
    </row>
    <row r="15" spans="2:13" ht="12.75">
      <c r="B15" s="109" t="str">
        <f>'Ingredient Price Sheet'!B28</f>
        <v>Corn Silage, mid-maturity</v>
      </c>
      <c r="C15" s="183">
        <f>'Ingredient Price Sheet'!C28</f>
        <v>0.03</v>
      </c>
      <c r="D15" s="107">
        <v>35</v>
      </c>
      <c r="E15" s="19">
        <v>22</v>
      </c>
      <c r="F15" s="19">
        <v>11</v>
      </c>
      <c r="G15" s="19">
        <v>10</v>
      </c>
      <c r="H15" s="19"/>
      <c r="I15" s="19"/>
      <c r="J15" s="19"/>
      <c r="K15" s="19"/>
      <c r="L15" s="19"/>
      <c r="M15" s="19"/>
    </row>
    <row r="16" spans="2:13" ht="12.75">
      <c r="B16" s="109" t="str">
        <f>'Ingredient Price Sheet'!G20</f>
        <v>Malt - Wet Brewers Grains</v>
      </c>
      <c r="C16" s="183">
        <f>'Ingredient Price Sheet'!H20</f>
        <v>0.05</v>
      </c>
      <c r="D16" s="107"/>
      <c r="E16" s="19"/>
      <c r="F16" s="19"/>
      <c r="G16" s="19">
        <v>10</v>
      </c>
      <c r="H16" s="19">
        <v>10</v>
      </c>
      <c r="I16" s="19">
        <v>10</v>
      </c>
      <c r="J16" s="19"/>
      <c r="K16" s="19"/>
      <c r="L16" s="19"/>
      <c r="M16" s="19"/>
    </row>
    <row r="17" spans="2:13" ht="12.75">
      <c r="B17" s="109" t="str">
        <f>'Ingredient Price Sheet'!L22</f>
        <v>Sunflower Seeds</v>
      </c>
      <c r="C17" s="183">
        <f>'Ingredient Price Sheet'!M22</f>
        <v>0.25</v>
      </c>
      <c r="D17" s="107"/>
      <c r="E17" s="19"/>
      <c r="F17" s="19"/>
      <c r="G17" s="19"/>
      <c r="H17" s="19"/>
      <c r="I17" s="19"/>
      <c r="J17" s="19"/>
      <c r="K17" s="19"/>
      <c r="L17" s="19"/>
      <c r="M17" s="19">
        <v>1</v>
      </c>
    </row>
    <row r="18" spans="2:13" ht="12.75">
      <c r="B18" s="109" t="str">
        <f>'Ingredient Price Sheet'!L24</f>
        <v>Sunflower Meal w/hulls</v>
      </c>
      <c r="C18" s="183">
        <f>'Ingredient Price Sheet'!M24</f>
        <v>0.2</v>
      </c>
      <c r="D18" s="107"/>
      <c r="E18" s="19"/>
      <c r="F18" s="19"/>
      <c r="G18" s="19"/>
      <c r="H18" s="19"/>
      <c r="I18" s="19"/>
      <c r="J18" s="19"/>
      <c r="K18" s="19"/>
      <c r="L18" s="19"/>
      <c r="M18" s="19">
        <v>3</v>
      </c>
    </row>
    <row r="19" spans="2:13" ht="12.75">
      <c r="B19" s="109" t="str">
        <f>'Ingredient Price Sheet'!G18</f>
        <v>Corn Grain, ground</v>
      </c>
      <c r="C19" s="183">
        <f>'Ingredient Price Sheet'!H18</f>
        <v>0.18</v>
      </c>
      <c r="D19" s="107">
        <v>2</v>
      </c>
      <c r="E19" s="19">
        <v>3.5</v>
      </c>
      <c r="F19" s="19">
        <v>5</v>
      </c>
      <c r="G19" s="19">
        <v>4</v>
      </c>
      <c r="H19" s="19">
        <v>6</v>
      </c>
      <c r="I19" s="19">
        <v>8</v>
      </c>
      <c r="J19" s="19">
        <v>8</v>
      </c>
      <c r="K19" s="19">
        <v>6</v>
      </c>
      <c r="L19" s="19">
        <v>6</v>
      </c>
      <c r="M19" s="19">
        <v>4.5</v>
      </c>
    </row>
    <row r="20" spans="2:13" ht="12.75">
      <c r="B20" s="109" t="str">
        <f>'Ingredient Price Sheet'!L10</f>
        <v>Soybean Meal, 44% solvent</v>
      </c>
      <c r="C20" s="183">
        <f>'Ingredient Price Sheet'!M10</f>
        <v>0.3</v>
      </c>
      <c r="D20" s="107">
        <v>2.7</v>
      </c>
      <c r="E20" s="19">
        <v>2.5</v>
      </c>
      <c r="F20" s="19">
        <v>2.3</v>
      </c>
      <c r="G20" s="19">
        <v>1.3</v>
      </c>
      <c r="H20" s="19">
        <v>1</v>
      </c>
      <c r="I20" s="19">
        <v>0.8</v>
      </c>
      <c r="J20" s="19">
        <v>1.8</v>
      </c>
      <c r="K20" s="19">
        <v>0.7</v>
      </c>
      <c r="L20" s="19"/>
      <c r="M20" s="19"/>
    </row>
    <row r="21" spans="2:13" ht="12.75">
      <c r="B21" s="109" t="str">
        <f>'Ingredient Price Sheet'!L18</f>
        <v>Soybeans, raw, whole</v>
      </c>
      <c r="C21" s="183">
        <f>'Ingredient Price Sheet'!M18</f>
        <v>0.2</v>
      </c>
      <c r="D21" s="34"/>
      <c r="E21" s="24"/>
      <c r="F21" s="24"/>
      <c r="G21" s="24"/>
      <c r="H21" s="24"/>
      <c r="I21" s="19"/>
      <c r="J21" s="19"/>
      <c r="K21" s="19">
        <v>2.1</v>
      </c>
      <c r="L21" s="19">
        <v>2</v>
      </c>
      <c r="M21" s="19">
        <v>1</v>
      </c>
    </row>
    <row r="22" spans="2:13" ht="12.75">
      <c r="B22" s="109" t="str">
        <f>'Ingredient Price Sheet'!G16</f>
        <v>Wheat Bran</v>
      </c>
      <c r="C22" s="183">
        <f>'Ingredient Price Sheet'!H16</f>
        <v>0.18</v>
      </c>
      <c r="D22" s="107">
        <v>3.5</v>
      </c>
      <c r="E22" s="19">
        <v>3</v>
      </c>
      <c r="F22" s="19">
        <v>3</v>
      </c>
      <c r="G22" s="19">
        <v>2</v>
      </c>
      <c r="H22" s="19">
        <v>2</v>
      </c>
      <c r="I22" s="19"/>
      <c r="J22" s="19"/>
      <c r="K22" s="19"/>
      <c r="L22" s="19"/>
      <c r="M22" s="19"/>
    </row>
    <row r="23" spans="2:13" ht="12.75">
      <c r="B23" s="109"/>
      <c r="C23" s="183"/>
      <c r="D23" s="34"/>
      <c r="E23" s="24"/>
      <c r="F23" s="24"/>
      <c r="G23" s="24"/>
      <c r="H23" s="24"/>
      <c r="I23" s="19"/>
      <c r="J23" s="19"/>
      <c r="K23" s="19"/>
      <c r="L23" s="19"/>
      <c r="M23" s="19"/>
    </row>
    <row r="24" spans="2:13" ht="13.5" thickBot="1">
      <c r="B24" s="110"/>
      <c r="C24" s="184"/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24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0.18</v>
      </c>
      <c r="E27" s="24">
        <v>0.16</v>
      </c>
      <c r="F27" s="24">
        <v>0.16</v>
      </c>
      <c r="G27" s="24">
        <v>0.16</v>
      </c>
      <c r="H27" s="24">
        <v>0.16</v>
      </c>
      <c r="I27" s="24">
        <v>0.08</v>
      </c>
      <c r="J27" s="24">
        <v>0.08</v>
      </c>
      <c r="K27" s="24">
        <v>0.08</v>
      </c>
      <c r="L27" s="24">
        <v>0.08</v>
      </c>
      <c r="M27" s="24">
        <v>0.16</v>
      </c>
    </row>
    <row r="28" spans="2:13" ht="13.5" thickBot="1">
      <c r="B28" s="22" t="s">
        <v>6</v>
      </c>
      <c r="C28" s="183">
        <f>'Forage Quality Demo'!C28</f>
        <v>0.1</v>
      </c>
      <c r="D28" s="34">
        <v>0.12</v>
      </c>
      <c r="E28" s="23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/>
      <c r="E29" s="23"/>
      <c r="F29" s="23"/>
      <c r="G29" s="23"/>
      <c r="H29" s="23"/>
      <c r="I29" s="23">
        <v>0.08</v>
      </c>
      <c r="J29" s="23">
        <v>0.08</v>
      </c>
      <c r="K29" s="23">
        <v>0.08</v>
      </c>
      <c r="L29" s="23">
        <v>0.08</v>
      </c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20.1</v>
      </c>
      <c r="E33" s="17">
        <v>20.1</v>
      </c>
      <c r="F33" s="17">
        <v>20.1</v>
      </c>
      <c r="G33" s="17">
        <v>20.1</v>
      </c>
      <c r="H33" s="17">
        <v>20.1</v>
      </c>
      <c r="I33" s="17">
        <v>20.1</v>
      </c>
      <c r="J33" s="17">
        <v>20.1</v>
      </c>
      <c r="K33" s="17">
        <v>20.1</v>
      </c>
      <c r="L33" s="17">
        <v>19</v>
      </c>
      <c r="M33" s="17">
        <v>18.3</v>
      </c>
    </row>
    <row r="34" spans="2:13" ht="12.75" customHeight="1">
      <c r="B34" s="36" t="s">
        <v>9</v>
      </c>
      <c r="C34" s="87" t="s">
        <v>35</v>
      </c>
      <c r="D34" s="19">
        <v>20.6</v>
      </c>
      <c r="E34" s="19">
        <v>26.2</v>
      </c>
      <c r="F34" s="19">
        <v>26.2</v>
      </c>
      <c r="G34" s="19">
        <v>25.7</v>
      </c>
      <c r="H34" s="19">
        <v>26</v>
      </c>
      <c r="I34" s="19">
        <v>26</v>
      </c>
      <c r="J34" s="19">
        <v>27.2</v>
      </c>
      <c r="K34" s="19">
        <v>25.1</v>
      </c>
      <c r="L34" s="19">
        <v>24.7</v>
      </c>
      <c r="M34" s="19">
        <v>23.4</v>
      </c>
    </row>
    <row r="35" spans="2:13" ht="12.75">
      <c r="B35" s="36" t="s">
        <v>10</v>
      </c>
      <c r="C35" s="87" t="s">
        <v>40</v>
      </c>
      <c r="D35" s="19">
        <v>25.3</v>
      </c>
      <c r="E35" s="19">
        <v>25.2</v>
      </c>
      <c r="F35" s="19">
        <v>25.3</v>
      </c>
      <c r="G35" s="19">
        <v>25.1</v>
      </c>
      <c r="H35" s="19">
        <v>25.2</v>
      </c>
      <c r="I35" s="19">
        <v>25.2</v>
      </c>
      <c r="J35" s="19">
        <v>25.2</v>
      </c>
      <c r="K35" s="19">
        <v>25.2</v>
      </c>
      <c r="L35" s="19">
        <v>22.1</v>
      </c>
      <c r="M35" s="19">
        <v>20.2</v>
      </c>
    </row>
    <row r="36" spans="2:13" ht="13.5" thickBot="1">
      <c r="B36" s="36" t="s">
        <v>11</v>
      </c>
      <c r="C36" s="88" t="s">
        <v>39</v>
      </c>
      <c r="D36" s="20">
        <v>48</v>
      </c>
      <c r="E36" s="20">
        <v>207</v>
      </c>
      <c r="F36" s="20">
        <v>324</v>
      </c>
      <c r="G36" s="20">
        <v>363</v>
      </c>
      <c r="H36" s="20">
        <v>397</v>
      </c>
      <c r="I36" s="20">
        <v>178</v>
      </c>
      <c r="J36" s="20">
        <v>422</v>
      </c>
      <c r="K36" s="20">
        <v>419</v>
      </c>
      <c r="L36" s="20">
        <v>251</v>
      </c>
      <c r="M36" s="20">
        <v>86</v>
      </c>
    </row>
    <row r="37" spans="2:13" ht="13.5" thickTop="1">
      <c r="B37" s="36" t="s">
        <v>12</v>
      </c>
      <c r="C37" s="89" t="s">
        <v>34</v>
      </c>
      <c r="D37" s="20">
        <v>17</v>
      </c>
      <c r="E37" s="20">
        <v>14</v>
      </c>
      <c r="F37" s="20">
        <v>16</v>
      </c>
      <c r="G37" s="20">
        <v>8</v>
      </c>
      <c r="H37" s="20">
        <v>10</v>
      </c>
      <c r="I37" s="20">
        <v>14</v>
      </c>
      <c r="J37" s="20">
        <v>14</v>
      </c>
      <c r="K37" s="20">
        <v>9</v>
      </c>
      <c r="L37" s="20">
        <v>9</v>
      </c>
      <c r="M37" s="20">
        <v>15</v>
      </c>
    </row>
    <row r="38" spans="2:13" ht="12.75">
      <c r="B38" s="36" t="s">
        <v>13</v>
      </c>
      <c r="C38" s="61" t="s">
        <v>35</v>
      </c>
      <c r="D38" s="19">
        <v>15</v>
      </c>
      <c r="E38" s="19">
        <v>15.8</v>
      </c>
      <c r="F38" s="19">
        <v>16.4</v>
      </c>
      <c r="G38" s="19">
        <v>16.6</v>
      </c>
      <c r="H38" s="19">
        <v>16.8</v>
      </c>
      <c r="I38" s="19">
        <v>15.8</v>
      </c>
      <c r="J38" s="19">
        <v>17.1</v>
      </c>
      <c r="K38" s="19">
        <v>17.1</v>
      </c>
      <c r="L38" s="19">
        <v>15.9</v>
      </c>
      <c r="M38" s="19">
        <v>14.8</v>
      </c>
    </row>
    <row r="39" spans="2:13" ht="12.75">
      <c r="B39" s="36" t="s">
        <v>61</v>
      </c>
      <c r="C39" s="61" t="s">
        <v>41</v>
      </c>
      <c r="D39" s="20">
        <v>10.2</v>
      </c>
      <c r="E39" s="19">
        <v>10.9</v>
      </c>
      <c r="F39" s="19">
        <v>11.5</v>
      </c>
      <c r="G39" s="19">
        <v>11.6</v>
      </c>
      <c r="H39" s="19">
        <v>11.8</v>
      </c>
      <c r="I39" s="19">
        <v>10.8</v>
      </c>
      <c r="J39" s="19">
        <v>12.1</v>
      </c>
      <c r="K39" s="19">
        <v>12</v>
      </c>
      <c r="L39" s="19">
        <v>11.3</v>
      </c>
      <c r="M39" s="19">
        <v>10.5</v>
      </c>
    </row>
    <row r="40" spans="2:13" ht="12.75">
      <c r="B40" s="36" t="s">
        <v>62</v>
      </c>
      <c r="C40" s="61" t="s">
        <v>32</v>
      </c>
      <c r="D40" s="20">
        <v>4.8</v>
      </c>
      <c r="E40" s="19">
        <v>4.9</v>
      </c>
      <c r="F40" s="19">
        <v>4.9</v>
      </c>
      <c r="G40" s="19">
        <v>5.1</v>
      </c>
      <c r="H40" s="19">
        <v>5</v>
      </c>
      <c r="I40" s="19">
        <v>5</v>
      </c>
      <c r="J40" s="19">
        <v>5</v>
      </c>
      <c r="K40" s="19">
        <v>5</v>
      </c>
      <c r="L40" s="19">
        <v>4.6</v>
      </c>
      <c r="M40" s="19">
        <v>4.3</v>
      </c>
    </row>
    <row r="41" spans="2:13" ht="13.5" thickBot="1">
      <c r="B41" s="36" t="s">
        <v>14</v>
      </c>
      <c r="C41" s="62" t="s">
        <v>42</v>
      </c>
      <c r="D41" s="20">
        <v>24</v>
      </c>
      <c r="E41" s="20">
        <v>24</v>
      </c>
      <c r="F41" s="20">
        <v>25</v>
      </c>
      <c r="G41" s="20">
        <v>28</v>
      </c>
      <c r="H41" s="20">
        <v>27</v>
      </c>
      <c r="I41" s="20">
        <v>15</v>
      </c>
      <c r="J41" s="20">
        <v>20</v>
      </c>
      <c r="K41" s="20">
        <v>20</v>
      </c>
      <c r="L41" s="20">
        <v>21</v>
      </c>
      <c r="M41" s="20">
        <v>26</v>
      </c>
    </row>
    <row r="42" spans="2:13" ht="13.5" thickTop="1">
      <c r="B42" s="36" t="s">
        <v>15</v>
      </c>
      <c r="C42" s="63" t="s">
        <v>36</v>
      </c>
      <c r="D42" s="20">
        <v>21</v>
      </c>
      <c r="E42" s="20">
        <v>17</v>
      </c>
      <c r="F42" s="20">
        <v>17</v>
      </c>
      <c r="G42" s="20">
        <v>13</v>
      </c>
      <c r="H42" s="20">
        <v>13</v>
      </c>
      <c r="I42" s="20">
        <v>14</v>
      </c>
      <c r="J42" s="20">
        <v>13</v>
      </c>
      <c r="K42" s="20">
        <v>13</v>
      </c>
      <c r="L42" s="20">
        <v>12</v>
      </c>
      <c r="M42" s="20">
        <v>13</v>
      </c>
    </row>
    <row r="43" spans="2:13" ht="12.75">
      <c r="B43" s="36" t="s">
        <v>63</v>
      </c>
      <c r="C43" s="64" t="s">
        <v>33</v>
      </c>
      <c r="D43" s="20">
        <v>37</v>
      </c>
      <c r="E43" s="21">
        <v>37</v>
      </c>
      <c r="F43" s="21">
        <v>36.8</v>
      </c>
      <c r="G43" s="21">
        <v>41</v>
      </c>
      <c r="H43" s="21">
        <v>39</v>
      </c>
      <c r="I43" s="21">
        <v>36</v>
      </c>
      <c r="J43" s="21">
        <v>38</v>
      </c>
      <c r="K43" s="21">
        <v>38</v>
      </c>
      <c r="L43" s="21">
        <v>39</v>
      </c>
      <c r="M43" s="21">
        <v>46</v>
      </c>
    </row>
    <row r="44" spans="2:13" ht="12.75">
      <c r="B44" s="36" t="s">
        <v>64</v>
      </c>
      <c r="C44" s="65" t="s">
        <v>37</v>
      </c>
      <c r="D44" s="21">
        <v>21</v>
      </c>
      <c r="E44" s="21">
        <v>22</v>
      </c>
      <c r="F44" s="21">
        <v>22</v>
      </c>
      <c r="G44" s="21">
        <v>24</v>
      </c>
      <c r="H44" s="21">
        <v>23</v>
      </c>
      <c r="I44" s="21">
        <v>22</v>
      </c>
      <c r="J44" s="21">
        <v>25</v>
      </c>
      <c r="K44" s="21">
        <v>25</v>
      </c>
      <c r="L44" s="21">
        <v>25</v>
      </c>
      <c r="M44" s="21">
        <v>28</v>
      </c>
    </row>
    <row r="45" spans="2:13" ht="13.5" thickBot="1">
      <c r="B45" s="58" t="s">
        <v>65</v>
      </c>
      <c r="C45" s="66" t="s">
        <v>43</v>
      </c>
      <c r="D45" s="72">
        <v>40</v>
      </c>
      <c r="E45" s="73">
        <v>39</v>
      </c>
      <c r="F45" s="73">
        <v>39</v>
      </c>
      <c r="G45" s="73">
        <v>36</v>
      </c>
      <c r="H45" s="73">
        <v>38</v>
      </c>
      <c r="I45" s="73">
        <v>42</v>
      </c>
      <c r="J45" s="73">
        <v>36</v>
      </c>
      <c r="K45" s="73">
        <v>36</v>
      </c>
      <c r="L45" s="73">
        <v>37</v>
      </c>
      <c r="M45" s="73">
        <v>32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6.325</v>
      </c>
      <c r="E46" s="204">
        <f t="shared" si="0"/>
        <v>6.3</v>
      </c>
      <c r="F46" s="204">
        <f t="shared" si="0"/>
        <v>6.325</v>
      </c>
      <c r="G46" s="204">
        <f t="shared" si="0"/>
        <v>6.275</v>
      </c>
      <c r="H46" s="204">
        <f t="shared" si="0"/>
        <v>6.3</v>
      </c>
      <c r="I46" s="204">
        <f t="shared" si="0"/>
        <v>6.3</v>
      </c>
      <c r="J46" s="204">
        <f t="shared" si="0"/>
        <v>6.3</v>
      </c>
      <c r="K46" s="204">
        <f t="shared" si="0"/>
        <v>6.3</v>
      </c>
      <c r="L46" s="204">
        <f t="shared" si="0"/>
        <v>5.525</v>
      </c>
      <c r="M46" s="205">
        <f t="shared" si="0"/>
        <v>5.05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2.94</v>
      </c>
      <c r="E47" s="207">
        <f aca="true" t="shared" si="1" ref="E47:M47">E13*$C13+E14*$C14+E15*$C15+E16*$C16+E17*$C17+E18*$C18+E19*$C19+E20*$C20+E21*$C21+E22*$C22+E23*$C23+E24*$C24+E26*$C26+E27*$C27+E28*$C28+E29*$C29</f>
        <v>3.16</v>
      </c>
      <c r="F47" s="207">
        <f t="shared" si="1"/>
        <v>3.368</v>
      </c>
      <c r="G47" s="207">
        <f t="shared" si="1"/>
        <v>3.2805</v>
      </c>
      <c r="H47" s="207">
        <f t="shared" si="1"/>
        <v>3.4964999999999997</v>
      </c>
      <c r="I47" s="207">
        <f t="shared" si="1"/>
        <v>3.473</v>
      </c>
      <c r="J47" s="207">
        <f t="shared" si="1"/>
        <v>3.4370000000000003</v>
      </c>
      <c r="K47" s="207">
        <f t="shared" si="1"/>
        <v>3.2695</v>
      </c>
      <c r="L47" s="207">
        <f t="shared" si="1"/>
        <v>2.9985000000000004</v>
      </c>
      <c r="M47" s="208">
        <f t="shared" si="1"/>
        <v>2.8360000000000003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3.3850000000000002</v>
      </c>
      <c r="E48" s="210">
        <f t="shared" si="2"/>
        <v>3.1399999999999997</v>
      </c>
      <c r="F48" s="210">
        <f t="shared" si="2"/>
        <v>2.9570000000000003</v>
      </c>
      <c r="G48" s="210">
        <f t="shared" si="2"/>
        <v>2.9945000000000004</v>
      </c>
      <c r="H48" s="210">
        <f t="shared" si="2"/>
        <v>2.8035</v>
      </c>
      <c r="I48" s="210">
        <f t="shared" si="2"/>
        <v>2.827</v>
      </c>
      <c r="J48" s="210">
        <f t="shared" si="2"/>
        <v>2.8629999999999995</v>
      </c>
      <c r="K48" s="210">
        <f t="shared" si="2"/>
        <v>3.0305</v>
      </c>
      <c r="L48" s="210">
        <f t="shared" si="2"/>
        <v>2.5265</v>
      </c>
      <c r="M48" s="211">
        <f t="shared" si="2"/>
        <v>2.2139999999999995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4.65</v>
      </c>
      <c r="E49" s="213">
        <f t="shared" si="3"/>
        <v>4.3999999999999995</v>
      </c>
      <c r="F49" s="213">
        <f t="shared" si="3"/>
        <v>4.2219999999999995</v>
      </c>
      <c r="G49" s="213">
        <f t="shared" si="3"/>
        <v>4.2495</v>
      </c>
      <c r="H49" s="213">
        <f t="shared" si="3"/>
        <v>4.0634999999999994</v>
      </c>
      <c r="I49" s="213">
        <f t="shared" si="3"/>
        <v>4.087</v>
      </c>
      <c r="J49" s="213">
        <f t="shared" si="3"/>
        <v>4.122999999999999</v>
      </c>
      <c r="K49" s="213">
        <f t="shared" si="3"/>
        <v>4.2905</v>
      </c>
      <c r="L49" s="213">
        <f t="shared" si="3"/>
        <v>3.6314999999999995</v>
      </c>
      <c r="M49" s="214">
        <f t="shared" si="3"/>
        <v>3.2239999999999993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282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245</v>
      </c>
      <c r="E6" s="2" t="s">
        <v>246</v>
      </c>
      <c r="F6" s="2" t="s">
        <v>247</v>
      </c>
      <c r="G6" s="2" t="s">
        <v>248</v>
      </c>
      <c r="H6" s="2" t="s">
        <v>249</v>
      </c>
      <c r="I6" s="2" t="s">
        <v>250</v>
      </c>
      <c r="J6" s="2" t="s">
        <v>251</v>
      </c>
      <c r="K6" s="2" t="s">
        <v>252</v>
      </c>
      <c r="L6" s="5" t="s">
        <v>253</v>
      </c>
      <c r="M6" s="2" t="s">
        <v>254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90"/>
    </row>
    <row r="8" spans="2:13" ht="16.5" customHeight="1" thickBot="1" thickTop="1">
      <c r="B8" s="5" t="s">
        <v>0</v>
      </c>
      <c r="C8" s="27" t="s">
        <v>18</v>
      </c>
      <c r="D8" s="111" t="s">
        <v>267</v>
      </c>
      <c r="E8" s="15" t="s">
        <v>268</v>
      </c>
      <c r="F8" s="12" t="s">
        <v>269</v>
      </c>
      <c r="G8" s="12" t="s">
        <v>270</v>
      </c>
      <c r="H8" s="84" t="s">
        <v>271</v>
      </c>
      <c r="I8" s="12" t="s">
        <v>272</v>
      </c>
      <c r="J8" s="13" t="s">
        <v>273</v>
      </c>
      <c r="K8" s="120" t="s">
        <v>274</v>
      </c>
      <c r="L8" s="13" t="s">
        <v>275</v>
      </c>
      <c r="M8" s="12" t="s">
        <v>276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1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23</v>
      </c>
      <c r="E12" s="116">
        <v>25</v>
      </c>
      <c r="F12" s="116">
        <v>25</v>
      </c>
      <c r="G12" s="116">
        <v>25</v>
      </c>
      <c r="H12" s="116">
        <v>25</v>
      </c>
      <c r="I12" s="116">
        <v>21</v>
      </c>
      <c r="J12" s="116">
        <v>25</v>
      </c>
      <c r="K12" s="116">
        <v>25</v>
      </c>
      <c r="L12" s="116">
        <v>25</v>
      </c>
      <c r="M12" s="122">
        <v>25</v>
      </c>
    </row>
    <row r="13" spans="2:13" ht="13.5" thickTop="1">
      <c r="B13" s="108" t="str">
        <f>'Ingredient Price Sheet'!B16</f>
        <v>Grass Hay, mature</v>
      </c>
      <c r="C13" s="182">
        <f>'Ingredient Price Sheet'!C16</f>
        <v>0.08</v>
      </c>
      <c r="D13" s="106"/>
      <c r="E13" s="17">
        <v>10.7</v>
      </c>
      <c r="F13" s="17">
        <v>10.3</v>
      </c>
      <c r="G13" s="17">
        <v>11.7</v>
      </c>
      <c r="H13" s="17">
        <v>11.8</v>
      </c>
      <c r="I13" s="17">
        <v>11</v>
      </c>
      <c r="J13" s="17">
        <v>14.4</v>
      </c>
      <c r="K13" s="17">
        <v>11</v>
      </c>
      <c r="L13" s="17"/>
      <c r="M13" s="17"/>
    </row>
    <row r="14" spans="2:13" ht="12.75">
      <c r="B14" s="109" t="str">
        <f>'Ingredient Price Sheet'!B22</f>
        <v>Legume Hay, mid-maturity</v>
      </c>
      <c r="C14" s="183">
        <f>'Ingredient Price Sheet'!C22</f>
        <v>0.125</v>
      </c>
      <c r="D14" s="107">
        <v>12</v>
      </c>
      <c r="E14" s="19"/>
      <c r="F14" s="19"/>
      <c r="G14" s="19"/>
      <c r="H14" s="19"/>
      <c r="I14" s="19"/>
      <c r="J14" s="19"/>
      <c r="K14" s="19"/>
      <c r="L14" s="19">
        <v>11.5</v>
      </c>
      <c r="M14" s="19">
        <v>14</v>
      </c>
    </row>
    <row r="15" spans="2:13" ht="12.75">
      <c r="B15" s="109" t="str">
        <f>'Ingredient Price Sheet'!G20</f>
        <v>Malt - Wet Brewers Grains</v>
      </c>
      <c r="C15" s="183">
        <f>'Ingredient Price Sheet'!H20</f>
        <v>0.05</v>
      </c>
      <c r="D15" s="107"/>
      <c r="E15" s="19"/>
      <c r="F15" s="19"/>
      <c r="G15" s="19"/>
      <c r="H15" s="19"/>
      <c r="I15" s="19"/>
      <c r="J15" s="19">
        <v>10</v>
      </c>
      <c r="K15" s="19">
        <v>10</v>
      </c>
      <c r="L15" s="19">
        <v>10</v>
      </c>
      <c r="M15" s="19"/>
    </row>
    <row r="16" spans="2:13" ht="12.75">
      <c r="B16" s="109" t="str">
        <f>'Ingredient Price Sheet'!L22</f>
        <v>Sunflower Seeds</v>
      </c>
      <c r="C16" s="183">
        <f>'Ingredient Price Sheet'!M22</f>
        <v>0.25</v>
      </c>
      <c r="D16" s="107"/>
      <c r="E16" s="19"/>
      <c r="F16" s="19"/>
      <c r="G16" s="19"/>
      <c r="H16" s="19">
        <v>2.3</v>
      </c>
      <c r="I16" s="19">
        <v>3</v>
      </c>
      <c r="J16" s="19"/>
      <c r="K16" s="19">
        <v>1.1</v>
      </c>
      <c r="L16" s="19"/>
      <c r="M16" s="19"/>
    </row>
    <row r="17" spans="2:13" ht="12.75">
      <c r="B17" s="109" t="str">
        <f>'Ingredient Price Sheet'!L24</f>
        <v>Sunflower Meal w/hulls</v>
      </c>
      <c r="C17" s="183">
        <f>'Ingredient Price Sheet'!M24</f>
        <v>0.2</v>
      </c>
      <c r="D17" s="107"/>
      <c r="E17" s="19"/>
      <c r="F17" s="19">
        <v>2.5</v>
      </c>
      <c r="G17" s="19"/>
      <c r="H17" s="19">
        <v>2</v>
      </c>
      <c r="I17" s="19">
        <v>2.1</v>
      </c>
      <c r="J17" s="19"/>
      <c r="K17" s="19">
        <v>2</v>
      </c>
      <c r="L17" s="19"/>
      <c r="M17" s="19"/>
    </row>
    <row r="18" spans="2:13" ht="12.75">
      <c r="B18" s="109" t="str">
        <f>'Ingredient Price Sheet'!G18</f>
        <v>Corn Grain, ground</v>
      </c>
      <c r="C18" s="183">
        <f>'Ingredient Price Sheet'!H18</f>
        <v>0.18</v>
      </c>
      <c r="D18" s="107">
        <v>8</v>
      </c>
      <c r="E18" s="19">
        <v>6</v>
      </c>
      <c r="F18" s="19">
        <v>8</v>
      </c>
      <c r="G18" s="19">
        <v>9</v>
      </c>
      <c r="H18" s="19">
        <v>5</v>
      </c>
      <c r="I18" s="19">
        <v>4</v>
      </c>
      <c r="J18" s="19">
        <v>4</v>
      </c>
      <c r="K18" s="19">
        <v>5</v>
      </c>
      <c r="L18" s="19">
        <v>8</v>
      </c>
      <c r="M18" s="19">
        <v>7</v>
      </c>
    </row>
    <row r="19" spans="2:13" ht="12.75">
      <c r="B19" s="109" t="str">
        <f>'Ingredient Price Sheet'!L10</f>
        <v>Soybean Meal, 44% solvent</v>
      </c>
      <c r="C19" s="183">
        <f>'Ingredient Price Sheet'!M10</f>
        <v>0.3</v>
      </c>
      <c r="D19" s="107"/>
      <c r="E19" s="19"/>
      <c r="F19" s="19">
        <v>1.7</v>
      </c>
      <c r="G19" s="19">
        <v>1.8</v>
      </c>
      <c r="H19" s="19">
        <v>1.6</v>
      </c>
      <c r="I19" s="19"/>
      <c r="J19" s="19"/>
      <c r="K19" s="19"/>
      <c r="L19" s="19"/>
      <c r="M19" s="19">
        <v>2</v>
      </c>
    </row>
    <row r="20" spans="2:13" ht="12.75">
      <c r="B20" s="109" t="str">
        <f>'Ingredient Price Sheet'!L18</f>
        <v>Soybeans, raw, whole</v>
      </c>
      <c r="C20" s="183">
        <f>'Ingredient Price Sheet'!M18</f>
        <v>0.2</v>
      </c>
      <c r="D20" s="107">
        <v>2.1</v>
      </c>
      <c r="E20" s="19">
        <v>2.1</v>
      </c>
      <c r="F20" s="19"/>
      <c r="G20" s="19"/>
      <c r="H20" s="19"/>
      <c r="I20" s="19">
        <v>1</v>
      </c>
      <c r="J20" s="19">
        <v>2</v>
      </c>
      <c r="K20" s="19">
        <v>1.2</v>
      </c>
      <c r="L20" s="19">
        <v>1</v>
      </c>
      <c r="M20" s="19"/>
    </row>
    <row r="21" spans="2:13" ht="12.75">
      <c r="B21" s="109" t="str">
        <f>'Ingredient Price Sheet'!G16</f>
        <v>Wheat Bran</v>
      </c>
      <c r="C21" s="183">
        <f>'Ingredient Price Sheet'!H16</f>
        <v>0.18</v>
      </c>
      <c r="D21" s="107"/>
      <c r="E21" s="19">
        <v>4</v>
      </c>
      <c r="F21" s="19"/>
      <c r="G21" s="19"/>
      <c r="H21" s="19"/>
      <c r="I21" s="19"/>
      <c r="J21" s="19"/>
      <c r="K21" s="19"/>
      <c r="L21" s="19"/>
      <c r="M21" s="19"/>
    </row>
    <row r="22" spans="2:13" ht="12.75">
      <c r="B22" s="109" t="str">
        <f>'Ingredient Price Sheet'!L20</f>
        <v>Urea</v>
      </c>
      <c r="C22" s="183">
        <f>'Ingredient Price Sheet'!M20</f>
        <v>0.25</v>
      </c>
      <c r="D22" s="34"/>
      <c r="E22" s="24"/>
      <c r="F22" s="24"/>
      <c r="G22" s="24">
        <v>0.15</v>
      </c>
      <c r="H22" s="24"/>
      <c r="I22" s="24"/>
      <c r="J22" s="24"/>
      <c r="K22" s="24"/>
      <c r="L22" s="24"/>
      <c r="M22" s="24"/>
    </row>
    <row r="23" spans="2:13" ht="12.75">
      <c r="B23" s="109"/>
      <c r="C23" s="183"/>
      <c r="D23" s="34"/>
      <c r="E23" s="24"/>
      <c r="F23" s="24"/>
      <c r="G23" s="24"/>
      <c r="H23" s="24"/>
      <c r="I23" s="19"/>
      <c r="J23" s="19"/>
      <c r="K23" s="19"/>
      <c r="L23" s="19"/>
      <c r="M23" s="19"/>
    </row>
    <row r="24" spans="2:13" ht="13.5" thickBot="1">
      <c r="B24" s="110"/>
      <c r="C24" s="184"/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0.1</v>
      </c>
      <c r="E27" s="24">
        <v>0.16</v>
      </c>
      <c r="F27" s="24">
        <v>0.16</v>
      </c>
      <c r="G27" s="24">
        <v>0.16</v>
      </c>
      <c r="H27" s="24">
        <v>0.16</v>
      </c>
      <c r="I27" s="24">
        <v>0.16</v>
      </c>
      <c r="J27" s="24">
        <v>0.16</v>
      </c>
      <c r="K27" s="24">
        <v>0.16</v>
      </c>
      <c r="L27" s="24">
        <v>0.08</v>
      </c>
      <c r="M27" s="24">
        <v>0.06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>
        <v>0.11</v>
      </c>
      <c r="E29" s="23"/>
      <c r="F29" s="23"/>
      <c r="G29" s="23">
        <v>0.1</v>
      </c>
      <c r="H29" s="23"/>
      <c r="I29" s="23"/>
      <c r="J29" s="23"/>
      <c r="K29" s="23"/>
      <c r="L29" s="23">
        <v>0.08</v>
      </c>
      <c r="M29" s="23">
        <v>0.1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19.4</v>
      </c>
      <c r="E33" s="17">
        <v>20.1</v>
      </c>
      <c r="F33" s="17">
        <v>20.1</v>
      </c>
      <c r="G33" s="17">
        <v>20.1</v>
      </c>
      <c r="H33" s="17">
        <v>20.1</v>
      </c>
      <c r="I33" s="17">
        <v>18.6</v>
      </c>
      <c r="J33" s="17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36" t="s">
        <v>9</v>
      </c>
      <c r="C34" s="87" t="s">
        <v>35</v>
      </c>
      <c r="D34" s="19">
        <v>27.1</v>
      </c>
      <c r="E34" s="19">
        <v>25.6</v>
      </c>
      <c r="F34" s="19">
        <v>25.6</v>
      </c>
      <c r="G34" s="19">
        <v>25.5</v>
      </c>
      <c r="H34" s="19">
        <v>29</v>
      </c>
      <c r="I34" s="19">
        <v>26.3</v>
      </c>
      <c r="J34" s="19">
        <v>26.1</v>
      </c>
      <c r="K34" s="19">
        <v>27.8</v>
      </c>
      <c r="L34" s="19">
        <v>27.7</v>
      </c>
      <c r="M34" s="19">
        <v>26.7</v>
      </c>
    </row>
    <row r="35" spans="2:13" ht="12.75">
      <c r="B35" s="36" t="s">
        <v>10</v>
      </c>
      <c r="C35" s="87" t="s">
        <v>40</v>
      </c>
      <c r="D35" s="19">
        <v>23.4</v>
      </c>
      <c r="E35" s="19">
        <v>25.1</v>
      </c>
      <c r="F35" s="19">
        <v>25.2</v>
      </c>
      <c r="G35" s="19">
        <v>25.2</v>
      </c>
      <c r="H35" s="19">
        <v>25.1</v>
      </c>
      <c r="I35" s="19">
        <v>21.1</v>
      </c>
      <c r="J35" s="19">
        <v>25.2</v>
      </c>
      <c r="K35" s="19">
        <v>25.2</v>
      </c>
      <c r="L35" s="19">
        <v>25.1</v>
      </c>
      <c r="M35" s="19">
        <v>25.2</v>
      </c>
    </row>
    <row r="36" spans="2:13" ht="13.5" thickBot="1">
      <c r="B36" s="36" t="s">
        <v>11</v>
      </c>
      <c r="C36" s="88" t="s">
        <v>39</v>
      </c>
      <c r="D36" s="20">
        <v>647</v>
      </c>
      <c r="E36" s="20">
        <v>20</v>
      </c>
      <c r="F36" s="20">
        <v>36</v>
      </c>
      <c r="G36" s="20">
        <v>31</v>
      </c>
      <c r="H36" s="20">
        <v>103</v>
      </c>
      <c r="I36" s="20">
        <v>113</v>
      </c>
      <c r="J36" s="20">
        <v>41</v>
      </c>
      <c r="K36" s="20">
        <v>129</v>
      </c>
      <c r="L36" s="20">
        <v>658</v>
      </c>
      <c r="M36" s="20">
        <v>965</v>
      </c>
    </row>
    <row r="37" spans="2:13" ht="13.5" thickTop="1">
      <c r="B37" s="36" t="s">
        <v>12</v>
      </c>
      <c r="C37" s="89" t="s">
        <v>34</v>
      </c>
      <c r="D37" s="20">
        <v>27</v>
      </c>
      <c r="E37" s="20">
        <v>5</v>
      </c>
      <c r="F37" s="20">
        <v>15</v>
      </c>
      <c r="G37" s="20">
        <v>12</v>
      </c>
      <c r="H37" s="20">
        <v>4</v>
      </c>
      <c r="I37" s="20">
        <v>6</v>
      </c>
      <c r="J37" s="20">
        <v>16</v>
      </c>
      <c r="K37" s="20">
        <v>14</v>
      </c>
      <c r="L37" s="20">
        <v>8</v>
      </c>
      <c r="M37" s="20">
        <v>14</v>
      </c>
    </row>
    <row r="38" spans="2:13" ht="12.75">
      <c r="B38" s="36" t="s">
        <v>13</v>
      </c>
      <c r="C38" s="61" t="s">
        <v>35</v>
      </c>
      <c r="D38" s="19">
        <v>18</v>
      </c>
      <c r="E38" s="19">
        <v>15</v>
      </c>
      <c r="F38" s="19">
        <v>15</v>
      </c>
      <c r="G38" s="19">
        <v>15.1</v>
      </c>
      <c r="H38" s="19">
        <v>15.5</v>
      </c>
      <c r="I38" s="19">
        <v>15.1</v>
      </c>
      <c r="J38" s="19">
        <v>15.4</v>
      </c>
      <c r="K38" s="19">
        <v>15.7</v>
      </c>
      <c r="L38" s="19">
        <v>18</v>
      </c>
      <c r="M38" s="19">
        <v>19.5</v>
      </c>
    </row>
    <row r="39" spans="2:13" ht="12.75">
      <c r="B39" s="36" t="s">
        <v>61</v>
      </c>
      <c r="C39" s="61" t="s">
        <v>41</v>
      </c>
      <c r="D39" s="20">
        <v>13.6</v>
      </c>
      <c r="E39" s="19">
        <v>9.9</v>
      </c>
      <c r="F39" s="19">
        <v>10</v>
      </c>
      <c r="G39" s="19">
        <v>10</v>
      </c>
      <c r="H39" s="19">
        <v>10.8</v>
      </c>
      <c r="I39" s="19">
        <v>10.9</v>
      </c>
      <c r="J39" s="19">
        <v>10</v>
      </c>
      <c r="K39" s="19">
        <v>10.7</v>
      </c>
      <c r="L39" s="19">
        <v>13.3</v>
      </c>
      <c r="M39" s="19">
        <v>14.6</v>
      </c>
    </row>
    <row r="40" spans="2:13" ht="12.75">
      <c r="B40" s="36" t="s">
        <v>62</v>
      </c>
      <c r="C40" s="61" t="s">
        <v>32</v>
      </c>
      <c r="D40" s="20">
        <v>4.4</v>
      </c>
      <c r="E40" s="19">
        <v>5.1</v>
      </c>
      <c r="F40" s="19">
        <v>5</v>
      </c>
      <c r="G40" s="19">
        <v>5.1</v>
      </c>
      <c r="H40" s="19">
        <v>4.8</v>
      </c>
      <c r="I40" s="19">
        <v>4.2</v>
      </c>
      <c r="J40" s="19">
        <v>5.3</v>
      </c>
      <c r="K40" s="19">
        <v>5</v>
      </c>
      <c r="L40" s="19">
        <v>4.7</v>
      </c>
      <c r="M40" s="19">
        <v>4.8</v>
      </c>
    </row>
    <row r="41" spans="2:13" ht="13.5" thickBot="1">
      <c r="B41" s="36" t="s">
        <v>14</v>
      </c>
      <c r="C41" s="62" t="s">
        <v>42</v>
      </c>
      <c r="D41" s="20">
        <v>39</v>
      </c>
      <c r="E41" s="20">
        <v>13</v>
      </c>
      <c r="F41" s="20">
        <v>16</v>
      </c>
      <c r="G41" s="20">
        <v>24</v>
      </c>
      <c r="H41" s="20">
        <v>24</v>
      </c>
      <c r="I41" s="20">
        <v>29</v>
      </c>
      <c r="J41" s="20">
        <v>16</v>
      </c>
      <c r="K41" s="20">
        <v>22</v>
      </c>
      <c r="L41" s="20">
        <v>28</v>
      </c>
      <c r="M41" s="20">
        <v>32</v>
      </c>
    </row>
    <row r="42" spans="2:13" ht="13.5" thickTop="1">
      <c r="B42" s="36" t="s">
        <v>15</v>
      </c>
      <c r="C42" s="63" t="s">
        <v>36</v>
      </c>
      <c r="D42" s="20">
        <v>19</v>
      </c>
      <c r="E42" s="20">
        <v>21</v>
      </c>
      <c r="F42" s="20">
        <v>10</v>
      </c>
      <c r="G42" s="20">
        <v>14</v>
      </c>
      <c r="H42" s="20">
        <v>10</v>
      </c>
      <c r="I42" s="20">
        <v>14</v>
      </c>
      <c r="J42" s="20">
        <v>12</v>
      </c>
      <c r="K42" s="20">
        <v>11</v>
      </c>
      <c r="L42" s="20">
        <v>15</v>
      </c>
      <c r="M42" s="20">
        <v>17</v>
      </c>
    </row>
    <row r="43" spans="2:13" ht="12.75">
      <c r="B43" s="36" t="s">
        <v>63</v>
      </c>
      <c r="C43" s="64" t="s">
        <v>33</v>
      </c>
      <c r="D43" s="20">
        <v>28</v>
      </c>
      <c r="E43" s="21">
        <v>43</v>
      </c>
      <c r="F43" s="21">
        <v>40</v>
      </c>
      <c r="G43" s="21">
        <v>39</v>
      </c>
      <c r="H43" s="21">
        <v>44</v>
      </c>
      <c r="I43" s="21">
        <v>46</v>
      </c>
      <c r="J43" s="21">
        <v>48</v>
      </c>
      <c r="K43" s="21">
        <v>45</v>
      </c>
      <c r="L43" s="21">
        <v>30</v>
      </c>
      <c r="M43" s="21">
        <v>30</v>
      </c>
    </row>
    <row r="44" spans="2:13" ht="12.75">
      <c r="B44" s="36" t="s">
        <v>64</v>
      </c>
      <c r="C44" s="65" t="s">
        <v>37</v>
      </c>
      <c r="D44" s="21">
        <v>20</v>
      </c>
      <c r="E44" s="21">
        <v>23</v>
      </c>
      <c r="F44" s="21">
        <v>24</v>
      </c>
      <c r="G44" s="21">
        <v>23</v>
      </c>
      <c r="H44" s="21">
        <v>27</v>
      </c>
      <c r="I44" s="21">
        <v>28</v>
      </c>
      <c r="J44" s="21">
        <v>27</v>
      </c>
      <c r="K44" s="21">
        <v>27</v>
      </c>
      <c r="L44" s="21">
        <v>20</v>
      </c>
      <c r="M44" s="21">
        <v>22</v>
      </c>
    </row>
    <row r="45" spans="2:13" ht="13.5" thickBot="1">
      <c r="B45" s="58" t="s">
        <v>65</v>
      </c>
      <c r="C45" s="66" t="s">
        <v>43</v>
      </c>
      <c r="D45" s="72">
        <v>44</v>
      </c>
      <c r="E45" s="73">
        <v>37</v>
      </c>
      <c r="F45" s="73">
        <v>40</v>
      </c>
      <c r="G45" s="73">
        <v>41</v>
      </c>
      <c r="H45" s="73">
        <v>32</v>
      </c>
      <c r="I45" s="73">
        <v>30</v>
      </c>
      <c r="J45" s="73">
        <v>30</v>
      </c>
      <c r="K45" s="73">
        <v>32</v>
      </c>
      <c r="L45" s="73">
        <v>43</v>
      </c>
      <c r="M45" s="73">
        <v>42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5.85</v>
      </c>
      <c r="E46" s="204">
        <f t="shared" si="0"/>
        <v>6.275</v>
      </c>
      <c r="F46" s="204">
        <f t="shared" si="0"/>
        <v>6.3</v>
      </c>
      <c r="G46" s="204">
        <f t="shared" si="0"/>
        <v>6.3</v>
      </c>
      <c r="H46" s="204">
        <f t="shared" si="0"/>
        <v>6.275</v>
      </c>
      <c r="I46" s="204">
        <f t="shared" si="0"/>
        <v>5.275</v>
      </c>
      <c r="J46" s="204">
        <f t="shared" si="0"/>
        <v>6.3</v>
      </c>
      <c r="K46" s="204">
        <f t="shared" si="0"/>
        <v>6.3</v>
      </c>
      <c r="L46" s="204">
        <f t="shared" si="0"/>
        <v>6.275</v>
      </c>
      <c r="M46" s="205">
        <f t="shared" si="0"/>
        <v>6.3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3.4749999999999996</v>
      </c>
      <c r="E47" s="207">
        <f aca="true" t="shared" si="1" ref="E47:M47">E13*$C13+E14*$C14+E15*$C15+E16*$C16+E17*$C17+E18*$C18+E19*$C19+E20*$C20+E21*$C21+E22*$C22+E23*$C23+E24*$C24+E26*$C26+E27*$C27+E28*$C28+E29*$C29</f>
        <v>3.1639999999999997</v>
      </c>
      <c r="F47" s="207">
        <f t="shared" si="1"/>
        <v>3.362</v>
      </c>
      <c r="G47" s="207">
        <f t="shared" si="1"/>
        <v>3.2515</v>
      </c>
      <c r="H47" s="207">
        <f t="shared" si="1"/>
        <v>3.387</v>
      </c>
      <c r="I47" s="207">
        <f t="shared" si="1"/>
        <v>3.058</v>
      </c>
      <c r="J47" s="207">
        <f t="shared" si="1"/>
        <v>2.86</v>
      </c>
      <c r="K47" s="207">
        <f t="shared" si="1"/>
        <v>3.2829999999999995</v>
      </c>
      <c r="L47" s="207">
        <f t="shared" si="1"/>
        <v>3.6815</v>
      </c>
      <c r="M47" s="208">
        <f t="shared" si="1"/>
        <v>3.7179999999999995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2.375</v>
      </c>
      <c r="E48" s="210">
        <f t="shared" si="2"/>
        <v>3.1110000000000007</v>
      </c>
      <c r="F48" s="210">
        <f t="shared" si="2"/>
        <v>2.9379999999999997</v>
      </c>
      <c r="G48" s="210">
        <f t="shared" si="2"/>
        <v>3.0484999999999998</v>
      </c>
      <c r="H48" s="210">
        <f t="shared" si="2"/>
        <v>2.8880000000000003</v>
      </c>
      <c r="I48" s="210">
        <f t="shared" si="2"/>
        <v>2.2170000000000005</v>
      </c>
      <c r="J48" s="210">
        <f t="shared" si="2"/>
        <v>3.44</v>
      </c>
      <c r="K48" s="210">
        <f t="shared" si="2"/>
        <v>3.0170000000000003</v>
      </c>
      <c r="L48" s="210">
        <f t="shared" si="2"/>
        <v>2.5935</v>
      </c>
      <c r="M48" s="211">
        <f t="shared" si="2"/>
        <v>2.5820000000000003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3.545</v>
      </c>
      <c r="E49" s="213">
        <f t="shared" si="3"/>
        <v>4.3660000000000005</v>
      </c>
      <c r="F49" s="213">
        <f t="shared" si="3"/>
        <v>4.1979999999999995</v>
      </c>
      <c r="G49" s="213">
        <f t="shared" si="3"/>
        <v>4.3084999999999996</v>
      </c>
      <c r="H49" s="213">
        <f t="shared" si="3"/>
        <v>4.143000000000001</v>
      </c>
      <c r="I49" s="213">
        <f t="shared" si="3"/>
        <v>3.2720000000000002</v>
      </c>
      <c r="J49" s="213">
        <f t="shared" si="3"/>
        <v>4.699999999999999</v>
      </c>
      <c r="K49" s="213">
        <f t="shared" si="3"/>
        <v>4.277</v>
      </c>
      <c r="L49" s="213">
        <f t="shared" si="3"/>
        <v>3.8485</v>
      </c>
      <c r="M49" s="214">
        <f t="shared" si="3"/>
        <v>3.842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281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255</v>
      </c>
      <c r="E6" s="2" t="s">
        <v>256</v>
      </c>
      <c r="F6" s="2" t="s">
        <v>393</v>
      </c>
      <c r="G6" s="2" t="s">
        <v>394</v>
      </c>
      <c r="H6" s="2" t="s">
        <v>395</v>
      </c>
      <c r="I6" s="2" t="s">
        <v>396</v>
      </c>
      <c r="J6" s="2" t="s">
        <v>397</v>
      </c>
      <c r="K6" s="2" t="s">
        <v>398</v>
      </c>
      <c r="L6" s="5" t="s">
        <v>400</v>
      </c>
      <c r="M6" s="2" t="s">
        <v>399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54"/>
    </row>
    <row r="8" spans="2:13" ht="16.5" customHeight="1" thickBot="1" thickTop="1">
      <c r="B8" s="5" t="s">
        <v>0</v>
      </c>
      <c r="C8" s="27" t="s">
        <v>18</v>
      </c>
      <c r="D8" s="121" t="s">
        <v>277</v>
      </c>
      <c r="E8" s="12" t="s">
        <v>401</v>
      </c>
      <c r="F8" s="15" t="s">
        <v>117</v>
      </c>
      <c r="G8" s="15" t="s">
        <v>403</v>
      </c>
      <c r="H8" s="84" t="s">
        <v>404</v>
      </c>
      <c r="I8" s="12" t="s">
        <v>405</v>
      </c>
      <c r="J8" s="15" t="s">
        <v>406</v>
      </c>
      <c r="K8" s="120" t="s">
        <v>407</v>
      </c>
      <c r="L8" s="13" t="s">
        <v>408</v>
      </c>
      <c r="M8" s="12" t="s">
        <v>409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1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25</v>
      </c>
      <c r="E12" s="116">
        <v>22</v>
      </c>
      <c r="F12" s="116">
        <v>30</v>
      </c>
      <c r="G12" s="116">
        <v>25</v>
      </c>
      <c r="H12" s="116">
        <v>25</v>
      </c>
      <c r="I12" s="116">
        <v>25</v>
      </c>
      <c r="J12" s="116">
        <v>25</v>
      </c>
      <c r="K12" s="116">
        <v>25</v>
      </c>
      <c r="L12" s="116">
        <v>25</v>
      </c>
      <c r="M12" s="122">
        <v>25</v>
      </c>
    </row>
    <row r="13" spans="2:13" ht="13.5" thickTop="1">
      <c r="B13" s="108" t="str">
        <f>'Ingredient Price Sheet'!B14</f>
        <v>Grass Hay, mid-maturity</v>
      </c>
      <c r="C13" s="182">
        <f>'Ingredient Price Sheet'!C14</f>
        <v>0.1</v>
      </c>
      <c r="D13" s="106"/>
      <c r="E13" s="17"/>
      <c r="F13" s="17"/>
      <c r="G13" s="17"/>
      <c r="H13" s="17">
        <v>12.4</v>
      </c>
      <c r="I13" s="17">
        <v>7.2</v>
      </c>
      <c r="J13" s="17">
        <v>7.3</v>
      </c>
      <c r="K13" s="17"/>
      <c r="L13" s="17"/>
      <c r="M13" s="17">
        <v>3.9</v>
      </c>
    </row>
    <row r="14" spans="2:13" ht="12.75">
      <c r="B14" s="109" t="str">
        <f>'Ingredient Price Sheet'!B16</f>
        <v>Grass Hay, mature</v>
      </c>
      <c r="C14" s="183">
        <f>'Ingredient Price Sheet'!C16</f>
        <v>0.08</v>
      </c>
      <c r="D14" s="107"/>
      <c r="E14" s="19"/>
      <c r="F14" s="19"/>
      <c r="G14" s="19">
        <v>10</v>
      </c>
      <c r="H14" s="19"/>
      <c r="I14" s="19"/>
      <c r="J14" s="19"/>
      <c r="K14" s="19"/>
      <c r="L14" s="19">
        <v>10.2</v>
      </c>
      <c r="M14" s="19"/>
    </row>
    <row r="15" spans="2:13" ht="12.75">
      <c r="B15" s="109" t="str">
        <f>'Ingredient Price Sheet'!B22</f>
        <v>Legume Hay, mid-maturity</v>
      </c>
      <c r="C15" s="183">
        <f>'Ingredient Price Sheet'!C22</f>
        <v>0.125</v>
      </c>
      <c r="D15" s="107">
        <v>15.2</v>
      </c>
      <c r="E15" s="19">
        <v>14.8</v>
      </c>
      <c r="F15" s="19"/>
      <c r="G15" s="19"/>
      <c r="H15" s="19"/>
      <c r="I15" s="19">
        <v>7.2</v>
      </c>
      <c r="J15" s="19">
        <v>7.3</v>
      </c>
      <c r="K15" s="19"/>
      <c r="L15" s="19"/>
      <c r="M15" s="19">
        <v>3.9</v>
      </c>
    </row>
    <row r="16" spans="2:13" ht="12.75">
      <c r="B16" s="109" t="str">
        <f>'Ingredient Price Sheet'!G20</f>
        <v>Malt - Wet Brewers Grains</v>
      </c>
      <c r="C16" s="183">
        <f>'Ingredient Price Sheet'!H20</f>
        <v>0.05</v>
      </c>
      <c r="D16" s="107"/>
      <c r="E16" s="19"/>
      <c r="F16" s="19"/>
      <c r="G16" s="19"/>
      <c r="H16" s="19"/>
      <c r="I16" s="19"/>
      <c r="J16" s="19"/>
      <c r="K16" s="19">
        <v>16.8</v>
      </c>
      <c r="L16" s="19">
        <v>10</v>
      </c>
      <c r="M16" s="19"/>
    </row>
    <row r="17" spans="2:13" ht="12.75">
      <c r="B17" s="109" t="str">
        <f>'Ingredient Price Sheet'!G18</f>
        <v>Corn Grain, ground</v>
      </c>
      <c r="C17" s="183">
        <f>'Ingredient Price Sheet'!H18</f>
        <v>0.18</v>
      </c>
      <c r="D17" s="107">
        <v>5</v>
      </c>
      <c r="E17" s="19">
        <v>5</v>
      </c>
      <c r="F17" s="19">
        <v>8</v>
      </c>
      <c r="G17" s="19">
        <v>5</v>
      </c>
      <c r="H17" s="19">
        <v>6</v>
      </c>
      <c r="I17" s="19">
        <v>5</v>
      </c>
      <c r="J17" s="19">
        <v>7</v>
      </c>
      <c r="K17" s="19">
        <v>7</v>
      </c>
      <c r="L17" s="19">
        <v>5</v>
      </c>
      <c r="M17" s="19">
        <v>5</v>
      </c>
    </row>
    <row r="18" spans="2:13" ht="12.75">
      <c r="B18" s="109" t="str">
        <f>'Ingredient Price Sheet'!G16</f>
        <v>Wheat Bran</v>
      </c>
      <c r="C18" s="183">
        <f>'Ingredient Price Sheet'!H16</f>
        <v>0.18</v>
      </c>
      <c r="D18" s="107"/>
      <c r="E18" s="19"/>
      <c r="F18" s="19"/>
      <c r="G18" s="19">
        <v>6</v>
      </c>
      <c r="H18" s="19">
        <v>3</v>
      </c>
      <c r="I18" s="19">
        <v>2</v>
      </c>
      <c r="J18" s="19"/>
      <c r="K18" s="19">
        <v>2</v>
      </c>
      <c r="L18" s="19">
        <v>4</v>
      </c>
      <c r="M18" s="19">
        <v>4</v>
      </c>
    </row>
    <row r="19" spans="2:13" ht="12.75">
      <c r="B19" s="109" t="str">
        <f>'Ingredient Price Sheet'!L10</f>
        <v>Soybean Meal, 44% solvent</v>
      </c>
      <c r="C19" s="183">
        <f>'Ingredient Price Sheet'!M10</f>
        <v>0.3</v>
      </c>
      <c r="D19" s="107">
        <v>0.7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2.75">
      <c r="B20" s="109" t="str">
        <f>'Ingredient Price Sheet'!L18</f>
        <v>Soybeans, raw, whole</v>
      </c>
      <c r="C20" s="183">
        <f>'Ingredient Price Sheet'!M18</f>
        <v>0.2</v>
      </c>
      <c r="D20" s="107">
        <v>2.3</v>
      </c>
      <c r="E20" s="19">
        <v>2.2</v>
      </c>
      <c r="F20" s="19"/>
      <c r="G20" s="19"/>
      <c r="H20" s="19"/>
      <c r="I20" s="19"/>
      <c r="J20" s="19"/>
      <c r="K20" s="19"/>
      <c r="L20" s="19"/>
      <c r="M20" s="19"/>
    </row>
    <row r="21" spans="2:13" ht="12.75">
      <c r="B21" s="109" t="str">
        <f>'Ingredient Price Sheet'!L12</f>
        <v>Soybean Meal, 48% solvent</v>
      </c>
      <c r="C21" s="183">
        <f>'Ingredient Price Sheet'!M12</f>
        <v>0.3</v>
      </c>
      <c r="D21" s="107"/>
      <c r="E21" s="19"/>
      <c r="F21" s="19"/>
      <c r="G21" s="19">
        <v>1.7</v>
      </c>
      <c r="H21" s="19">
        <v>1.6</v>
      </c>
      <c r="I21" s="19">
        <v>1.7</v>
      </c>
      <c r="J21" s="19">
        <v>1.5</v>
      </c>
      <c r="K21" s="19">
        <v>0.5</v>
      </c>
      <c r="L21" s="19">
        <v>0.9</v>
      </c>
      <c r="M21" s="19">
        <v>1.8</v>
      </c>
    </row>
    <row r="22" spans="2:13" ht="12.75">
      <c r="B22" s="109" t="str">
        <f>'Ingredient Price Sheet'!L20</f>
        <v>Urea</v>
      </c>
      <c r="C22" s="183">
        <f>'Ingredient Price Sheet'!M20</f>
        <v>0.25</v>
      </c>
      <c r="D22" s="34"/>
      <c r="E22" s="24"/>
      <c r="F22" s="24"/>
      <c r="G22" s="24"/>
      <c r="H22" s="24"/>
      <c r="I22" s="24"/>
      <c r="J22" s="24"/>
      <c r="K22" s="24">
        <v>0.175</v>
      </c>
      <c r="L22" s="24"/>
      <c r="M22" s="24"/>
    </row>
    <row r="23" spans="2:13" ht="12.75">
      <c r="B23" s="109" t="str">
        <f>'Ingredient Price Sheet'!B10</f>
        <v>Grass Pasture, excellent</v>
      </c>
      <c r="C23" s="183">
        <f>'Ingredient Price Sheet'!C10</f>
        <v>0.03</v>
      </c>
      <c r="D23" s="107"/>
      <c r="E23" s="19"/>
      <c r="F23" s="19">
        <v>71.5</v>
      </c>
      <c r="G23" s="19"/>
      <c r="H23" s="19"/>
      <c r="I23" s="19"/>
      <c r="J23" s="19"/>
      <c r="K23" s="19"/>
      <c r="L23" s="19"/>
      <c r="M23" s="19"/>
    </row>
    <row r="24" spans="2:13" ht="13.5" thickBot="1">
      <c r="B24" s="110" t="str">
        <f>'Ingredient Price Sheet'!B40</f>
        <v>Wheat Straw</v>
      </c>
      <c r="C24" s="184">
        <f>'Ingredient Price Sheet'!C40</f>
        <v>0.04</v>
      </c>
      <c r="D24" s="241"/>
      <c r="E24" s="242"/>
      <c r="F24" s="242"/>
      <c r="G24" s="242"/>
      <c r="H24" s="242"/>
      <c r="I24" s="242"/>
      <c r="J24" s="242"/>
      <c r="K24" s="242">
        <v>8</v>
      </c>
      <c r="L24" s="242"/>
      <c r="M24" s="242">
        <v>3.9</v>
      </c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0.05</v>
      </c>
      <c r="E27" s="24">
        <v>0.05</v>
      </c>
      <c r="F27" s="24">
        <v>0.16</v>
      </c>
      <c r="G27" s="24">
        <v>0.21</v>
      </c>
      <c r="H27" s="24">
        <v>0.16</v>
      </c>
      <c r="I27" s="24">
        <v>0.11</v>
      </c>
      <c r="J27" s="24">
        <v>0.06</v>
      </c>
      <c r="K27" s="24">
        <v>0.16</v>
      </c>
      <c r="L27" s="24">
        <v>0.21</v>
      </c>
      <c r="M27" s="24">
        <v>0.16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>
        <v>0.06</v>
      </c>
      <c r="E29" s="23">
        <v>0.06</v>
      </c>
      <c r="F29" s="23">
        <v>0.11</v>
      </c>
      <c r="G29" s="23"/>
      <c r="H29" s="23"/>
      <c r="I29" s="23"/>
      <c r="J29" s="23">
        <v>0.1</v>
      </c>
      <c r="K29" s="23">
        <v>0.1</v>
      </c>
      <c r="L29" s="23"/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20.1</v>
      </c>
      <c r="E33" s="17">
        <v>19</v>
      </c>
      <c r="F33" s="17">
        <v>21.9</v>
      </c>
      <c r="G33" s="17">
        <v>21.1</v>
      </c>
      <c r="H33" s="17">
        <v>21.1</v>
      </c>
      <c r="I33" s="17">
        <v>20.1</v>
      </c>
      <c r="J33" s="17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36" t="s">
        <v>9</v>
      </c>
      <c r="C34" s="87" t="s">
        <v>35</v>
      </c>
      <c r="D34" s="19">
        <v>27.9</v>
      </c>
      <c r="E34" s="19">
        <v>25.5</v>
      </c>
      <c r="F34" s="19">
        <v>31.2</v>
      </c>
      <c r="G34" s="19">
        <v>25.5</v>
      </c>
      <c r="H34" s="19">
        <v>25.9</v>
      </c>
      <c r="I34" s="19">
        <v>25.8</v>
      </c>
      <c r="J34" s="19">
        <v>26</v>
      </c>
      <c r="K34" s="19">
        <v>24.1</v>
      </c>
      <c r="L34" s="19">
        <v>25.3</v>
      </c>
      <c r="M34" s="19">
        <v>24.9</v>
      </c>
    </row>
    <row r="35" spans="2:13" ht="12.75">
      <c r="B35" s="36" t="s">
        <v>10</v>
      </c>
      <c r="C35" s="87" t="s">
        <v>40</v>
      </c>
      <c r="D35" s="19">
        <v>25.2</v>
      </c>
      <c r="E35" s="19">
        <v>22.1</v>
      </c>
      <c r="F35" s="19">
        <v>30.3</v>
      </c>
      <c r="G35" s="19">
        <v>25.3</v>
      </c>
      <c r="H35" s="19">
        <v>25.3</v>
      </c>
      <c r="I35" s="19">
        <v>25.4</v>
      </c>
      <c r="J35" s="19">
        <v>25.3</v>
      </c>
      <c r="K35" s="19">
        <v>25.2</v>
      </c>
      <c r="L35" s="19">
        <v>25.4</v>
      </c>
      <c r="M35" s="19">
        <v>25.2</v>
      </c>
    </row>
    <row r="36" spans="2:13" ht="13.5" thickBot="1">
      <c r="B36" s="36" t="s">
        <v>11</v>
      </c>
      <c r="C36" s="88" t="s">
        <v>39</v>
      </c>
      <c r="D36" s="20">
        <v>1196</v>
      </c>
      <c r="E36" s="20">
        <v>1010</v>
      </c>
      <c r="F36" s="20">
        <v>1028</v>
      </c>
      <c r="G36" s="20">
        <v>58</v>
      </c>
      <c r="H36" s="20">
        <v>120</v>
      </c>
      <c r="I36" s="20">
        <v>620</v>
      </c>
      <c r="J36" s="20">
        <v>408</v>
      </c>
      <c r="K36" s="20">
        <v>54</v>
      </c>
      <c r="L36" s="20">
        <v>14</v>
      </c>
      <c r="M36" s="20">
        <v>229</v>
      </c>
    </row>
    <row r="37" spans="2:13" ht="13.5" thickTop="1">
      <c r="B37" s="36" t="s">
        <v>12</v>
      </c>
      <c r="C37" s="89" t="s">
        <v>34</v>
      </c>
      <c r="D37" s="20">
        <v>10</v>
      </c>
      <c r="E37" s="20">
        <v>9</v>
      </c>
      <c r="F37" s="20">
        <v>21</v>
      </c>
      <c r="G37" s="20">
        <v>20</v>
      </c>
      <c r="H37" s="20">
        <v>16</v>
      </c>
      <c r="I37" s="20">
        <v>22</v>
      </c>
      <c r="J37" s="20">
        <v>21</v>
      </c>
      <c r="K37" s="20">
        <v>14</v>
      </c>
      <c r="L37" s="20">
        <v>23</v>
      </c>
      <c r="M37" s="20">
        <v>13</v>
      </c>
    </row>
    <row r="38" spans="2:13" ht="12.75">
      <c r="B38" s="36" t="s">
        <v>13</v>
      </c>
      <c r="C38" s="61" t="s">
        <v>35</v>
      </c>
      <c r="D38" s="20">
        <v>20.8</v>
      </c>
      <c r="E38" s="20">
        <v>19.7</v>
      </c>
      <c r="F38" s="20">
        <v>20.4</v>
      </c>
      <c r="G38" s="20">
        <v>15.2</v>
      </c>
      <c r="H38" s="20">
        <v>15.4</v>
      </c>
      <c r="I38" s="20"/>
      <c r="J38" s="20">
        <v>16.8</v>
      </c>
      <c r="K38" s="20">
        <v>14.9</v>
      </c>
      <c r="L38" s="20">
        <v>15.1</v>
      </c>
      <c r="M38" s="20">
        <v>15.8</v>
      </c>
    </row>
    <row r="39" spans="2:13" ht="12.75">
      <c r="B39" s="36" t="s">
        <v>61</v>
      </c>
      <c r="C39" s="61" t="s">
        <v>41</v>
      </c>
      <c r="D39" s="20">
        <v>15.9</v>
      </c>
      <c r="E39" s="19">
        <v>15.3</v>
      </c>
      <c r="F39" s="19">
        <v>14.6</v>
      </c>
      <c r="G39" s="19">
        <v>10.1</v>
      </c>
      <c r="H39" s="19">
        <v>10.5</v>
      </c>
      <c r="I39" s="19">
        <v>17.9</v>
      </c>
      <c r="J39" s="19">
        <v>11.8</v>
      </c>
      <c r="K39" s="19">
        <v>9.9</v>
      </c>
      <c r="L39" s="19">
        <v>9.8</v>
      </c>
      <c r="M39" s="19">
        <v>10.8</v>
      </c>
    </row>
    <row r="40" spans="2:13" ht="12.75">
      <c r="B40" s="36" t="s">
        <v>62</v>
      </c>
      <c r="C40" s="61" t="s">
        <v>32</v>
      </c>
      <c r="D40" s="20">
        <v>4.9</v>
      </c>
      <c r="E40" s="19">
        <v>4.4</v>
      </c>
      <c r="F40" s="19">
        <v>5.7</v>
      </c>
      <c r="G40" s="19">
        <v>5.2</v>
      </c>
      <c r="H40" s="19">
        <v>5</v>
      </c>
      <c r="I40" s="19">
        <v>12.8</v>
      </c>
      <c r="J40" s="19">
        <v>5</v>
      </c>
      <c r="K40" s="19">
        <v>5.1</v>
      </c>
      <c r="L40" s="19">
        <v>5.3</v>
      </c>
      <c r="M40" s="19">
        <v>5.1</v>
      </c>
    </row>
    <row r="41" spans="2:13" ht="13.5" thickBot="1">
      <c r="B41" s="36" t="s">
        <v>14</v>
      </c>
      <c r="C41" s="62" t="s">
        <v>42</v>
      </c>
      <c r="D41" s="20">
        <v>29</v>
      </c>
      <c r="E41" s="20">
        <v>30</v>
      </c>
      <c r="F41" s="20">
        <v>26</v>
      </c>
      <c r="G41" s="20">
        <v>25</v>
      </c>
      <c r="H41" s="20">
        <v>18</v>
      </c>
      <c r="I41" s="20">
        <v>5.1</v>
      </c>
      <c r="J41" s="20">
        <v>19</v>
      </c>
      <c r="K41" s="20">
        <v>23</v>
      </c>
      <c r="L41" s="20">
        <v>28</v>
      </c>
      <c r="M41" s="20">
        <v>22</v>
      </c>
    </row>
    <row r="42" spans="2:13" ht="13.5" thickTop="1">
      <c r="B42" s="36" t="s">
        <v>15</v>
      </c>
      <c r="C42" s="63" t="s">
        <v>36</v>
      </c>
      <c r="D42" s="20">
        <v>11</v>
      </c>
      <c r="E42" s="20">
        <v>11</v>
      </c>
      <c r="F42" s="20">
        <v>23</v>
      </c>
      <c r="G42" s="20">
        <v>31</v>
      </c>
      <c r="H42" s="20">
        <v>16</v>
      </c>
      <c r="I42" s="20"/>
      <c r="J42" s="20">
        <v>15</v>
      </c>
      <c r="K42" s="20">
        <v>22</v>
      </c>
      <c r="L42" s="20">
        <v>23</v>
      </c>
      <c r="M42" s="20">
        <v>18</v>
      </c>
    </row>
    <row r="43" spans="2:13" ht="12.75">
      <c r="B43" s="36" t="s">
        <v>63</v>
      </c>
      <c r="C43" s="64" t="s">
        <v>33</v>
      </c>
      <c r="D43" s="20">
        <v>32</v>
      </c>
      <c r="E43" s="21">
        <v>32</v>
      </c>
      <c r="F43" s="21">
        <v>33</v>
      </c>
      <c r="G43" s="21">
        <v>43</v>
      </c>
      <c r="H43" s="21">
        <v>39</v>
      </c>
      <c r="I43" s="21">
        <v>37</v>
      </c>
      <c r="J43" s="21">
        <v>34</v>
      </c>
      <c r="K43" s="21">
        <v>43</v>
      </c>
      <c r="L43" s="21">
        <v>45</v>
      </c>
      <c r="M43" s="21">
        <v>40</v>
      </c>
    </row>
    <row r="44" spans="2:13" ht="12.75">
      <c r="B44" s="36" t="s">
        <v>64</v>
      </c>
      <c r="C44" s="65" t="s">
        <v>37</v>
      </c>
      <c r="D44" s="21">
        <v>24</v>
      </c>
      <c r="E44" s="21">
        <v>24</v>
      </c>
      <c r="F44" s="21">
        <v>18</v>
      </c>
      <c r="G44" s="21">
        <v>23</v>
      </c>
      <c r="H44" s="21">
        <v>23</v>
      </c>
      <c r="I44" s="21">
        <v>24</v>
      </c>
      <c r="J44" s="21">
        <v>23</v>
      </c>
      <c r="K44" s="21">
        <v>29</v>
      </c>
      <c r="L44" s="21">
        <v>24</v>
      </c>
      <c r="M44" s="21">
        <v>24</v>
      </c>
    </row>
    <row r="45" spans="2:13" ht="13.5" thickBot="1">
      <c r="B45" s="58" t="s">
        <v>65</v>
      </c>
      <c r="C45" s="66" t="s">
        <v>43</v>
      </c>
      <c r="D45" s="72">
        <v>37</v>
      </c>
      <c r="E45" s="73">
        <v>37</v>
      </c>
      <c r="F45" s="73">
        <v>37</v>
      </c>
      <c r="G45" s="73">
        <v>35</v>
      </c>
      <c r="H45" s="73">
        <v>38</v>
      </c>
      <c r="I45" s="73">
        <v>37</v>
      </c>
      <c r="J45" s="73">
        <v>41</v>
      </c>
      <c r="K45" s="73">
        <v>35</v>
      </c>
      <c r="L45" s="73">
        <v>35</v>
      </c>
      <c r="M45" s="73">
        <v>36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6.3</v>
      </c>
      <c r="E46" s="204">
        <f t="shared" si="0"/>
        <v>5.525</v>
      </c>
      <c r="F46" s="204">
        <f t="shared" si="0"/>
        <v>7.575</v>
      </c>
      <c r="G46" s="204">
        <f t="shared" si="0"/>
        <v>6.325</v>
      </c>
      <c r="H46" s="204">
        <f t="shared" si="0"/>
        <v>6.325</v>
      </c>
      <c r="I46" s="204">
        <f t="shared" si="0"/>
        <v>6.35</v>
      </c>
      <c r="J46" s="204">
        <f t="shared" si="0"/>
        <v>6.325</v>
      </c>
      <c r="K46" s="204">
        <f t="shared" si="0"/>
        <v>6.3</v>
      </c>
      <c r="L46" s="204">
        <f t="shared" si="0"/>
        <v>6.35</v>
      </c>
      <c r="M46" s="205">
        <f t="shared" si="0"/>
        <v>6.3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3.5649999999999995</v>
      </c>
      <c r="E47" s="207">
        <f aca="true" t="shared" si="1" ref="E47:M47">E13*$C13+E14*$C14+E15*$C15+E16*$C16+E17*$C17+E18*$C18+E19*$C19+E20*$C20+E21*$C21+E22*$C22+E23*$C23+E24*$C24+E26*$C26+E27*$C27+E28*$C28+E29*$C29</f>
        <v>3.2849999999999997</v>
      </c>
      <c r="F47" s="207">
        <f t="shared" si="1"/>
        <v>3.706</v>
      </c>
      <c r="G47" s="207">
        <f t="shared" si="1"/>
        <v>3.383</v>
      </c>
      <c r="H47" s="207">
        <f t="shared" si="1"/>
        <v>3.4280000000000004</v>
      </c>
      <c r="I47" s="207">
        <f t="shared" si="1"/>
        <v>3.473</v>
      </c>
      <c r="J47" s="207">
        <f t="shared" si="1"/>
        <v>3.4604999999999997</v>
      </c>
      <c r="K47" s="207">
        <f t="shared" si="1"/>
        <v>3.0917499999999998</v>
      </c>
      <c r="L47" s="207">
        <f t="shared" si="1"/>
        <v>3.299</v>
      </c>
      <c r="M47" s="208">
        <f t="shared" si="1"/>
        <v>3.2815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2.7350000000000003</v>
      </c>
      <c r="E48" s="210">
        <f t="shared" si="2"/>
        <v>2.2400000000000007</v>
      </c>
      <c r="F48" s="210">
        <f t="shared" si="2"/>
        <v>3.869</v>
      </c>
      <c r="G48" s="210">
        <f t="shared" si="2"/>
        <v>2.942</v>
      </c>
      <c r="H48" s="210">
        <f t="shared" si="2"/>
        <v>2.897</v>
      </c>
      <c r="I48" s="210">
        <f t="shared" si="2"/>
        <v>2.877</v>
      </c>
      <c r="J48" s="210">
        <f t="shared" si="2"/>
        <v>2.8645000000000005</v>
      </c>
      <c r="K48" s="210">
        <f t="shared" si="2"/>
        <v>3.20825</v>
      </c>
      <c r="L48" s="210">
        <f t="shared" si="2"/>
        <v>3.0509999999999997</v>
      </c>
      <c r="M48" s="211">
        <f t="shared" si="2"/>
        <v>3.0185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3.995</v>
      </c>
      <c r="E49" s="213">
        <f t="shared" si="3"/>
        <v>3.345</v>
      </c>
      <c r="F49" s="213">
        <f t="shared" si="3"/>
        <v>5.384</v>
      </c>
      <c r="G49" s="213">
        <f t="shared" si="3"/>
        <v>4.207</v>
      </c>
      <c r="H49" s="213">
        <f t="shared" si="3"/>
        <v>4.161999999999999</v>
      </c>
      <c r="I49" s="213">
        <f t="shared" si="3"/>
        <v>4.146999999999999</v>
      </c>
      <c r="J49" s="213">
        <f t="shared" si="3"/>
        <v>4.1295</v>
      </c>
      <c r="K49" s="213">
        <f t="shared" si="3"/>
        <v>4.468249999999999</v>
      </c>
      <c r="L49" s="213">
        <f t="shared" si="3"/>
        <v>4.321</v>
      </c>
      <c r="M49" s="214">
        <f t="shared" si="3"/>
        <v>4.278499999999999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122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410</v>
      </c>
      <c r="E6" s="2" t="s">
        <v>416</v>
      </c>
      <c r="F6" s="2" t="s">
        <v>417</v>
      </c>
      <c r="G6" s="2" t="s">
        <v>418</v>
      </c>
      <c r="H6" s="2" t="s">
        <v>419</v>
      </c>
      <c r="I6" s="2" t="s">
        <v>420</v>
      </c>
      <c r="J6" s="2" t="s">
        <v>421</v>
      </c>
      <c r="K6" s="2" t="s">
        <v>422</v>
      </c>
      <c r="L6" s="5" t="s">
        <v>423</v>
      </c>
      <c r="M6" s="2" t="s">
        <v>424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23"/>
      <c r="H7" s="10"/>
      <c r="I7" s="10"/>
      <c r="J7" s="10"/>
      <c r="K7" s="10"/>
      <c r="L7" s="237"/>
      <c r="M7" s="90"/>
    </row>
    <row r="8" spans="2:13" ht="16.5" customHeight="1" thickBot="1" thickTop="1">
      <c r="B8" s="5" t="s">
        <v>0</v>
      </c>
      <c r="C8" s="27" t="s">
        <v>18</v>
      </c>
      <c r="D8" s="111" t="s">
        <v>117</v>
      </c>
      <c r="E8" s="13" t="s">
        <v>118</v>
      </c>
      <c r="F8" s="13" t="s">
        <v>119</v>
      </c>
      <c r="G8" s="12" t="s">
        <v>120</v>
      </c>
      <c r="H8" s="120" t="s">
        <v>295</v>
      </c>
      <c r="I8" s="84" t="s">
        <v>315</v>
      </c>
      <c r="J8" s="15" t="s">
        <v>308</v>
      </c>
      <c r="K8" s="114" t="s">
        <v>309</v>
      </c>
      <c r="L8" s="238" t="s">
        <v>307</v>
      </c>
      <c r="M8" s="15" t="s">
        <v>392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1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30</v>
      </c>
      <c r="E12" s="116">
        <v>35</v>
      </c>
      <c r="F12" s="116">
        <v>35</v>
      </c>
      <c r="G12" s="116">
        <v>35</v>
      </c>
      <c r="H12" s="116">
        <v>35</v>
      </c>
      <c r="I12" s="116">
        <v>35</v>
      </c>
      <c r="J12" s="116">
        <v>35</v>
      </c>
      <c r="K12" s="116">
        <v>35</v>
      </c>
      <c r="L12" s="116">
        <v>35</v>
      </c>
      <c r="M12" s="122">
        <v>35</v>
      </c>
    </row>
    <row r="13" spans="2:13" ht="13.5" thickTop="1">
      <c r="B13" s="108" t="str">
        <f>'Ingredient Price Sheet'!B10</f>
        <v>Grass Pasture, excellent</v>
      </c>
      <c r="C13" s="182">
        <f>'Ingredient Price Sheet'!C10</f>
        <v>0.03</v>
      </c>
      <c r="D13" s="106">
        <v>76</v>
      </c>
      <c r="E13" s="17">
        <v>81</v>
      </c>
      <c r="F13" s="17">
        <v>82</v>
      </c>
      <c r="G13" s="17">
        <v>83</v>
      </c>
      <c r="H13" s="17">
        <v>83.4</v>
      </c>
      <c r="I13" s="17">
        <v>83</v>
      </c>
      <c r="J13" s="17">
        <v>83.5</v>
      </c>
      <c r="K13" s="17">
        <v>82.4</v>
      </c>
      <c r="L13" s="17">
        <v>86.1</v>
      </c>
      <c r="M13" s="17">
        <v>84.2</v>
      </c>
    </row>
    <row r="14" spans="2:13" ht="12.75">
      <c r="B14" s="109" t="str">
        <f>'Ingredient Price Sheet'!G18</f>
        <v>Corn Grain, ground</v>
      </c>
      <c r="C14" s="183">
        <f>'Ingredient Price Sheet'!H18</f>
        <v>0.18</v>
      </c>
      <c r="D14" s="107">
        <v>7</v>
      </c>
      <c r="E14" s="19">
        <v>7</v>
      </c>
      <c r="F14" s="19">
        <v>7</v>
      </c>
      <c r="G14" s="19">
        <v>7</v>
      </c>
      <c r="H14" s="19">
        <v>7</v>
      </c>
      <c r="I14" s="19">
        <v>6</v>
      </c>
      <c r="J14" s="19"/>
      <c r="K14" s="19"/>
      <c r="L14" s="19"/>
      <c r="M14" s="19"/>
    </row>
    <row r="15" spans="2:13" ht="12.75">
      <c r="B15" s="109" t="str">
        <f>'Ingredient Price Sheet'!L10</f>
        <v>Soybean Meal, 44% solvent</v>
      </c>
      <c r="C15" s="183">
        <f>'Ingredient Price Sheet'!M10</f>
        <v>0.3</v>
      </c>
      <c r="D15" s="107"/>
      <c r="E15" s="19">
        <v>1</v>
      </c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109" t="str">
        <f>'Ingredient Price Sheet'!L12</f>
        <v>Soybean Meal, 48% solvent</v>
      </c>
      <c r="C16" s="183">
        <f>'Ingredient Price Sheet'!M12</f>
        <v>0.3</v>
      </c>
      <c r="D16" s="107"/>
      <c r="E16" s="19"/>
      <c r="F16" s="19">
        <v>0.7</v>
      </c>
      <c r="G16" s="19"/>
      <c r="H16" s="19"/>
      <c r="I16" s="19"/>
      <c r="J16" s="19">
        <v>1.2</v>
      </c>
      <c r="K16" s="19">
        <v>1.5</v>
      </c>
      <c r="L16" s="19">
        <v>0.7</v>
      </c>
      <c r="M16" s="19">
        <v>1.1</v>
      </c>
    </row>
    <row r="17" spans="2:13" ht="12.75">
      <c r="B17" s="109" t="str">
        <f>'Ingredient Price Sheet'!L14</f>
        <v>Soybean Meal, expeller</v>
      </c>
      <c r="C17" s="183">
        <f>'Ingredient Price Sheet'!M14</f>
        <v>0.3</v>
      </c>
      <c r="D17" s="107"/>
      <c r="E17" s="19"/>
      <c r="F17" s="19"/>
      <c r="G17" s="19">
        <v>0.5</v>
      </c>
      <c r="H17" s="19"/>
      <c r="I17" s="19"/>
      <c r="J17" s="19"/>
      <c r="K17" s="19"/>
      <c r="L17" s="19"/>
      <c r="M17" s="19"/>
    </row>
    <row r="18" spans="2:13" ht="12.75">
      <c r="B18" s="109" t="str">
        <f>'Ingredient Price Sheet'!L16</f>
        <v>Soybean Meal, high heat</v>
      </c>
      <c r="C18" s="183">
        <f>'Ingredient Price Sheet'!M16</f>
        <v>0.3</v>
      </c>
      <c r="D18" s="107"/>
      <c r="E18" s="19"/>
      <c r="F18" s="19"/>
      <c r="G18" s="19"/>
      <c r="H18" s="19">
        <v>0.4</v>
      </c>
      <c r="I18" s="19"/>
      <c r="J18" s="19"/>
      <c r="K18" s="19"/>
      <c r="L18" s="19"/>
      <c r="M18" s="19"/>
    </row>
    <row r="19" spans="2:13" ht="12.75">
      <c r="B19" s="109" t="str">
        <f>'Ingredient Price Sheet'!L18</f>
        <v>Soybeans, raw, whole</v>
      </c>
      <c r="C19" s="183">
        <f>'Ingredient Price Sheet'!M18</f>
        <v>0.2</v>
      </c>
      <c r="D19" s="107"/>
      <c r="E19" s="19"/>
      <c r="F19" s="19"/>
      <c r="G19" s="19"/>
      <c r="H19" s="19"/>
      <c r="I19" s="19">
        <v>1.6</v>
      </c>
      <c r="J19" s="19"/>
      <c r="K19" s="19"/>
      <c r="L19" s="19"/>
      <c r="M19" s="19"/>
    </row>
    <row r="20" spans="2:13" ht="12.75">
      <c r="B20" s="109" t="str">
        <f>'Ingredient Price Sheet'!G10</f>
        <v>Barley Grain, rolled</v>
      </c>
      <c r="C20" s="183">
        <f>'Ingredient Price Sheet'!H10</f>
        <v>0.18</v>
      </c>
      <c r="D20" s="107"/>
      <c r="E20" s="19"/>
      <c r="F20" s="19"/>
      <c r="G20" s="19"/>
      <c r="H20" s="19"/>
      <c r="I20" s="19"/>
      <c r="J20" s="19">
        <v>6</v>
      </c>
      <c r="K20" s="19"/>
      <c r="L20" s="19"/>
      <c r="M20" s="19">
        <v>2</v>
      </c>
    </row>
    <row r="21" spans="2:13" ht="12.75">
      <c r="B21" s="109" t="str">
        <f>'Ingredient Price Sheet'!G12</f>
        <v>Oats, Grain, rolled</v>
      </c>
      <c r="C21" s="183">
        <f>'Ingredient Price Sheet'!H12</f>
        <v>0.18</v>
      </c>
      <c r="D21" s="34"/>
      <c r="E21" s="24"/>
      <c r="F21" s="24"/>
      <c r="G21" s="24"/>
      <c r="H21" s="24"/>
      <c r="I21" s="19"/>
      <c r="J21" s="19"/>
      <c r="K21" s="19">
        <v>6</v>
      </c>
      <c r="L21" s="19"/>
      <c r="M21" s="19">
        <v>2</v>
      </c>
    </row>
    <row r="22" spans="2:13" ht="12.75">
      <c r="B22" s="109" t="str">
        <f>'Ingredient Price Sheet'!G14</f>
        <v>Wheat Grain, rolled</v>
      </c>
      <c r="C22" s="183">
        <f>'Ingredient Price Sheet'!H14</f>
        <v>0.18</v>
      </c>
      <c r="D22" s="34"/>
      <c r="E22" s="24"/>
      <c r="F22" s="24"/>
      <c r="G22" s="24"/>
      <c r="H22" s="24"/>
      <c r="I22" s="19"/>
      <c r="J22" s="19"/>
      <c r="K22" s="19"/>
      <c r="L22" s="19">
        <v>6</v>
      </c>
      <c r="M22" s="19">
        <v>2</v>
      </c>
    </row>
    <row r="23" spans="2:13" ht="12.75">
      <c r="B23" s="109"/>
      <c r="C23" s="183"/>
      <c r="D23" s="34"/>
      <c r="E23" s="24"/>
      <c r="F23" s="24"/>
      <c r="G23" s="24"/>
      <c r="H23" s="24"/>
      <c r="I23" s="19"/>
      <c r="J23" s="19"/>
      <c r="K23" s="19"/>
      <c r="L23" s="19"/>
      <c r="M23" s="19"/>
    </row>
    <row r="24" spans="2:13" ht="13.5" thickBot="1">
      <c r="B24" s="110"/>
      <c r="C24" s="184"/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0.16</v>
      </c>
      <c r="E27" s="24">
        <v>0.16</v>
      </c>
      <c r="F27" s="24">
        <v>0.16</v>
      </c>
      <c r="G27" s="24">
        <v>0.16</v>
      </c>
      <c r="H27" s="24">
        <v>0.16</v>
      </c>
      <c r="I27" s="24">
        <v>0.16</v>
      </c>
      <c r="J27" s="24">
        <v>0.16</v>
      </c>
      <c r="K27" s="24">
        <v>0.16</v>
      </c>
      <c r="L27" s="24">
        <v>0.16</v>
      </c>
      <c r="M27" s="24">
        <v>0.16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>
        <v>0.1</v>
      </c>
      <c r="E29" s="23">
        <v>0.1</v>
      </c>
      <c r="F29" s="23">
        <v>0.1</v>
      </c>
      <c r="G29" s="23">
        <v>0.1</v>
      </c>
      <c r="H29" s="23">
        <v>0.1</v>
      </c>
      <c r="I29" s="23">
        <v>0.1</v>
      </c>
      <c r="J29" s="23">
        <v>0.05</v>
      </c>
      <c r="K29" s="23">
        <v>0.05</v>
      </c>
      <c r="L29" s="23">
        <v>0.05</v>
      </c>
      <c r="M29" s="23">
        <v>0.05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21.9</v>
      </c>
      <c r="E33" s="17">
        <v>23.7</v>
      </c>
      <c r="F33" s="17">
        <v>2.7</v>
      </c>
      <c r="G33" s="17">
        <v>23.7</v>
      </c>
      <c r="H33" s="17">
        <v>23.7</v>
      </c>
      <c r="I33" s="17">
        <v>23.7</v>
      </c>
      <c r="J33" s="17">
        <v>23.7</v>
      </c>
      <c r="K33" s="17">
        <v>23.7</v>
      </c>
      <c r="L33" s="17">
        <v>23.7</v>
      </c>
      <c r="M33" s="17">
        <v>23.7</v>
      </c>
    </row>
    <row r="34" spans="2:13" ht="12.75" customHeight="1">
      <c r="B34" s="36" t="s">
        <v>9</v>
      </c>
      <c r="C34" s="87" t="s">
        <v>35</v>
      </c>
      <c r="D34" s="19">
        <v>31.1</v>
      </c>
      <c r="E34" s="19">
        <v>34.4</v>
      </c>
      <c r="F34" s="19">
        <v>34.4</v>
      </c>
      <c r="G34" s="19">
        <v>34.4</v>
      </c>
      <c r="H34" s="19">
        <v>34.2</v>
      </c>
      <c r="I34" s="19">
        <v>35.5</v>
      </c>
      <c r="J34" s="19">
        <v>34.4</v>
      </c>
      <c r="K34" s="19">
        <v>34.4</v>
      </c>
      <c r="L34" s="19">
        <v>34.5</v>
      </c>
      <c r="M34" s="19">
        <v>34.4</v>
      </c>
    </row>
    <row r="35" spans="2:13" ht="12.75">
      <c r="B35" s="36" t="s">
        <v>10</v>
      </c>
      <c r="C35" s="87" t="s">
        <v>40</v>
      </c>
      <c r="D35" s="19">
        <v>30.4</v>
      </c>
      <c r="E35" s="19">
        <v>35.4</v>
      </c>
      <c r="F35" s="19">
        <v>35.5</v>
      </c>
      <c r="G35" s="19">
        <v>35.6</v>
      </c>
      <c r="H35" s="19">
        <v>35.6</v>
      </c>
      <c r="I35" s="19">
        <v>35.5</v>
      </c>
      <c r="J35" s="19">
        <v>35.4</v>
      </c>
      <c r="K35" s="19">
        <v>35.1</v>
      </c>
      <c r="L35" s="19">
        <v>35.2</v>
      </c>
      <c r="M35" s="19">
        <v>35.1</v>
      </c>
    </row>
    <row r="36" spans="2:13" ht="13.5" thickBot="1">
      <c r="B36" s="36" t="s">
        <v>11</v>
      </c>
      <c r="C36" s="88" t="s">
        <v>39</v>
      </c>
      <c r="D36" s="20">
        <v>1181</v>
      </c>
      <c r="E36" s="20">
        <v>1479</v>
      </c>
      <c r="F36" s="20">
        <v>1430</v>
      </c>
      <c r="G36" s="20">
        <v>1335</v>
      </c>
      <c r="H36" s="20">
        <v>1330</v>
      </c>
      <c r="I36" s="20">
        <v>1593</v>
      </c>
      <c r="J36" s="20">
        <v>1867</v>
      </c>
      <c r="K36" s="20">
        <v>2012</v>
      </c>
      <c r="L36" s="20">
        <v>1874</v>
      </c>
      <c r="M36" s="20">
        <v>1916</v>
      </c>
    </row>
    <row r="37" spans="2:13" ht="13.5" thickTop="1">
      <c r="B37" s="36" t="s">
        <v>12</v>
      </c>
      <c r="C37" s="89" t="s">
        <v>34</v>
      </c>
      <c r="D37" s="20">
        <v>27</v>
      </c>
      <c r="E37" s="20">
        <v>24</v>
      </c>
      <c r="F37" s="20">
        <v>28</v>
      </c>
      <c r="G37" s="20">
        <v>39</v>
      </c>
      <c r="H37" s="20">
        <v>39</v>
      </c>
      <c r="I37" s="20">
        <v>33</v>
      </c>
      <c r="J37" s="20">
        <v>25</v>
      </c>
      <c r="K37" s="20">
        <v>3</v>
      </c>
      <c r="L37" s="21">
        <v>13</v>
      </c>
      <c r="M37" s="21">
        <v>6</v>
      </c>
    </row>
    <row r="38" spans="2:13" ht="12.75">
      <c r="B38" s="36" t="s">
        <v>13</v>
      </c>
      <c r="C38" s="61" t="s">
        <v>35</v>
      </c>
      <c r="D38" s="20">
        <v>21.1</v>
      </c>
      <c r="E38" s="20">
        <v>22.4</v>
      </c>
      <c r="F38" s="20">
        <v>22.2</v>
      </c>
      <c r="G38" s="20">
        <v>21.9</v>
      </c>
      <c r="H38" s="20">
        <v>21.9</v>
      </c>
      <c r="I38" s="20">
        <v>23.1</v>
      </c>
      <c r="J38" s="20">
        <v>24.1</v>
      </c>
      <c r="K38" s="20">
        <v>24.6</v>
      </c>
      <c r="L38" s="19">
        <v>24</v>
      </c>
      <c r="M38" s="19">
        <v>24.2</v>
      </c>
    </row>
    <row r="39" spans="2:13" ht="12.75">
      <c r="B39" s="36" t="s">
        <v>61</v>
      </c>
      <c r="C39" s="61" t="s">
        <v>41</v>
      </c>
      <c r="D39" s="20">
        <v>15.3</v>
      </c>
      <c r="E39" s="19">
        <v>16</v>
      </c>
      <c r="F39" s="19">
        <v>15.8</v>
      </c>
      <c r="G39" s="19">
        <v>15.4</v>
      </c>
      <c r="H39" s="19">
        <v>15.4</v>
      </c>
      <c r="I39" s="19">
        <v>16.6</v>
      </c>
      <c r="J39" s="19">
        <v>17.6</v>
      </c>
      <c r="K39" s="19">
        <v>18.1</v>
      </c>
      <c r="L39" s="19">
        <v>17.6</v>
      </c>
      <c r="M39" s="19">
        <v>17.8</v>
      </c>
    </row>
    <row r="40" spans="2:13" ht="12.75">
      <c r="B40" s="36" t="s">
        <v>62</v>
      </c>
      <c r="C40" s="61" t="s">
        <v>32</v>
      </c>
      <c r="D40" s="20">
        <v>5.8</v>
      </c>
      <c r="E40" s="19">
        <v>6.4</v>
      </c>
      <c r="F40" s="19">
        <v>6.4</v>
      </c>
      <c r="G40" s="19">
        <v>6.5</v>
      </c>
      <c r="H40" s="19">
        <v>6.5</v>
      </c>
      <c r="I40" s="19">
        <v>6.5</v>
      </c>
      <c r="J40" s="19">
        <v>6.5</v>
      </c>
      <c r="K40" s="19">
        <v>6.5</v>
      </c>
      <c r="L40" s="19">
        <v>6.4</v>
      </c>
      <c r="M40" s="19">
        <v>6.5</v>
      </c>
    </row>
    <row r="41" spans="2:13" ht="13.5" thickBot="1">
      <c r="B41" s="36" t="s">
        <v>14</v>
      </c>
      <c r="C41" s="62" t="s">
        <v>42</v>
      </c>
      <c r="D41" s="20">
        <v>25</v>
      </c>
      <c r="E41" s="20">
        <v>21</v>
      </c>
      <c r="F41" s="20">
        <v>21</v>
      </c>
      <c r="G41" s="20">
        <v>21</v>
      </c>
      <c r="H41" s="20">
        <v>21</v>
      </c>
      <c r="I41" s="20">
        <v>23</v>
      </c>
      <c r="J41" s="20">
        <v>17</v>
      </c>
      <c r="K41" s="20">
        <v>19</v>
      </c>
      <c r="L41" s="20">
        <v>16</v>
      </c>
      <c r="M41" s="20">
        <v>17</v>
      </c>
    </row>
    <row r="42" spans="2:13" ht="13.5" thickTop="1">
      <c r="B42" s="36" t="s">
        <v>15</v>
      </c>
      <c r="C42" s="63" t="s">
        <v>36</v>
      </c>
      <c r="D42" s="20">
        <v>22</v>
      </c>
      <c r="E42" s="20">
        <v>23</v>
      </c>
      <c r="F42" s="20">
        <v>22</v>
      </c>
      <c r="G42" s="20">
        <v>21</v>
      </c>
      <c r="H42" s="20">
        <v>22</v>
      </c>
      <c r="I42" s="20">
        <v>24</v>
      </c>
      <c r="J42" s="20">
        <v>19</v>
      </c>
      <c r="K42" s="20">
        <v>20</v>
      </c>
      <c r="L42" s="20">
        <v>20</v>
      </c>
      <c r="M42" s="20">
        <v>20</v>
      </c>
    </row>
    <row r="43" spans="2:13" ht="12.75">
      <c r="B43" s="36" t="s">
        <v>63</v>
      </c>
      <c r="C43" s="64" t="s">
        <v>33</v>
      </c>
      <c r="D43" s="21">
        <v>34.7</v>
      </c>
      <c r="E43" s="21">
        <v>35</v>
      </c>
      <c r="F43" s="21">
        <v>35</v>
      </c>
      <c r="G43" s="21">
        <v>35</v>
      </c>
      <c r="H43" s="21">
        <v>35</v>
      </c>
      <c r="I43" s="21">
        <v>36</v>
      </c>
      <c r="J43" s="21">
        <v>38</v>
      </c>
      <c r="K43" s="21">
        <v>40</v>
      </c>
      <c r="L43" s="21">
        <v>37</v>
      </c>
      <c r="M43" s="21">
        <v>38</v>
      </c>
    </row>
    <row r="44" spans="2:13" ht="12.75">
      <c r="B44" s="36" t="s">
        <v>64</v>
      </c>
      <c r="C44" s="65" t="s">
        <v>37</v>
      </c>
      <c r="D44" s="21">
        <v>18.5</v>
      </c>
      <c r="E44" s="21">
        <v>18</v>
      </c>
      <c r="F44" s="21">
        <v>18</v>
      </c>
      <c r="G44" s="21">
        <v>19</v>
      </c>
      <c r="H44" s="21">
        <v>19</v>
      </c>
      <c r="I44" s="21">
        <v>19</v>
      </c>
      <c r="J44" s="21">
        <v>20</v>
      </c>
      <c r="K44" s="21">
        <v>21</v>
      </c>
      <c r="L44" s="21">
        <v>19</v>
      </c>
      <c r="M44" s="21">
        <v>20</v>
      </c>
    </row>
    <row r="45" spans="2:13" ht="13.5" thickBot="1">
      <c r="B45" s="58" t="s">
        <v>65</v>
      </c>
      <c r="C45" s="66" t="s">
        <v>43</v>
      </c>
      <c r="D45" s="73">
        <v>34.9</v>
      </c>
      <c r="E45" s="73">
        <v>34</v>
      </c>
      <c r="F45" s="73">
        <v>34</v>
      </c>
      <c r="G45" s="73">
        <v>34</v>
      </c>
      <c r="H45" s="73">
        <v>34</v>
      </c>
      <c r="I45" s="73">
        <v>32</v>
      </c>
      <c r="J45" s="73">
        <v>30</v>
      </c>
      <c r="K45" s="73">
        <v>27</v>
      </c>
      <c r="L45" s="73">
        <v>31</v>
      </c>
      <c r="M45" s="73">
        <v>29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7.6</v>
      </c>
      <c r="E46" s="204">
        <f t="shared" si="0"/>
        <v>8.85</v>
      </c>
      <c r="F46" s="204">
        <f t="shared" si="0"/>
        <v>8.875</v>
      </c>
      <c r="G46" s="204">
        <f t="shared" si="0"/>
        <v>8.9</v>
      </c>
      <c r="H46" s="204">
        <f t="shared" si="0"/>
        <v>8.9</v>
      </c>
      <c r="I46" s="204">
        <f t="shared" si="0"/>
        <v>8.875</v>
      </c>
      <c r="J46" s="204">
        <f t="shared" si="0"/>
        <v>8.85</v>
      </c>
      <c r="K46" s="204">
        <f t="shared" si="0"/>
        <v>8.775</v>
      </c>
      <c r="L46" s="204">
        <f t="shared" si="0"/>
        <v>8.8</v>
      </c>
      <c r="M46" s="205">
        <f t="shared" si="0"/>
        <v>8.775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3.658</v>
      </c>
      <c r="E47" s="207">
        <f aca="true" t="shared" si="1" ref="E47:M47">E13*$C13+E14*$C14+E15*$C15+E16*$C16+E17*$C17+E18*$C18+E19*$C19+E20*$C20+E21*$C21+E22*$C22+E23*$C23+E24*$C24+E26*$C26+E27*$C27+E28*$C28+E29*$C29</f>
        <v>4.107999999999999</v>
      </c>
      <c r="F47" s="207">
        <f t="shared" si="1"/>
        <v>4.047999999999999</v>
      </c>
      <c r="G47" s="207">
        <f t="shared" si="1"/>
        <v>4.018</v>
      </c>
      <c r="H47" s="207">
        <f t="shared" si="1"/>
        <v>4.000000000000001</v>
      </c>
      <c r="I47" s="207">
        <f t="shared" si="1"/>
        <v>4.008</v>
      </c>
      <c r="J47" s="207">
        <f t="shared" si="1"/>
        <v>4.047999999999999</v>
      </c>
      <c r="K47" s="207">
        <f t="shared" si="1"/>
        <v>4.104999999999999</v>
      </c>
      <c r="L47" s="207">
        <f t="shared" si="1"/>
        <v>3.976</v>
      </c>
      <c r="M47" s="208">
        <f t="shared" si="1"/>
        <v>4.038999999999999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3.9419999999999997</v>
      </c>
      <c r="E48" s="210">
        <f t="shared" si="2"/>
        <v>4.742000000000001</v>
      </c>
      <c r="F48" s="210">
        <f t="shared" si="2"/>
        <v>4.827000000000001</v>
      </c>
      <c r="G48" s="210">
        <f t="shared" si="2"/>
        <v>4.882000000000001</v>
      </c>
      <c r="H48" s="210">
        <f t="shared" si="2"/>
        <v>4.8999999999999995</v>
      </c>
      <c r="I48" s="210">
        <f t="shared" si="2"/>
        <v>4.867</v>
      </c>
      <c r="J48" s="210">
        <f t="shared" si="2"/>
        <v>4.8020000000000005</v>
      </c>
      <c r="K48" s="210">
        <f t="shared" si="2"/>
        <v>4.670000000000002</v>
      </c>
      <c r="L48" s="210">
        <f t="shared" si="2"/>
        <v>4.824000000000001</v>
      </c>
      <c r="M48" s="211">
        <f t="shared" si="2"/>
        <v>4.7360000000000015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5.462</v>
      </c>
      <c r="E49" s="213">
        <f t="shared" si="3"/>
        <v>6.5120000000000005</v>
      </c>
      <c r="F49" s="213">
        <f t="shared" si="3"/>
        <v>6.602000000000001</v>
      </c>
      <c r="G49" s="213">
        <f t="shared" si="3"/>
        <v>6.662</v>
      </c>
      <c r="H49" s="213">
        <f t="shared" si="3"/>
        <v>6.679999999999999</v>
      </c>
      <c r="I49" s="213">
        <f t="shared" si="3"/>
        <v>6.642</v>
      </c>
      <c r="J49" s="213">
        <f t="shared" si="3"/>
        <v>6.572</v>
      </c>
      <c r="K49" s="213">
        <f t="shared" si="3"/>
        <v>6.425000000000001</v>
      </c>
      <c r="L49" s="213">
        <f t="shared" si="3"/>
        <v>6.5840000000000005</v>
      </c>
      <c r="M49" s="214">
        <f t="shared" si="3"/>
        <v>6.4910000000000005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113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121</v>
      </c>
      <c r="E6" s="2" t="s">
        <v>425</v>
      </c>
      <c r="F6" s="2" t="s">
        <v>426</v>
      </c>
      <c r="G6" s="2" t="s">
        <v>427</v>
      </c>
      <c r="H6" s="2" t="s">
        <v>428</v>
      </c>
      <c r="I6" s="2" t="s">
        <v>429</v>
      </c>
      <c r="J6" s="2" t="s">
        <v>561</v>
      </c>
      <c r="K6" s="2" t="s">
        <v>430</v>
      </c>
      <c r="L6" s="5" t="s">
        <v>562</v>
      </c>
      <c r="M6" s="2" t="s">
        <v>563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54"/>
    </row>
    <row r="8" spans="2:13" ht="16.5" customHeight="1" thickBot="1" thickTop="1">
      <c r="B8" s="5" t="s">
        <v>0</v>
      </c>
      <c r="C8" s="27" t="s">
        <v>18</v>
      </c>
      <c r="D8" s="7" t="s">
        <v>112</v>
      </c>
      <c r="E8" s="15" t="s">
        <v>57</v>
      </c>
      <c r="F8" s="15" t="s">
        <v>58</v>
      </c>
      <c r="G8" s="15" t="s">
        <v>59</v>
      </c>
      <c r="H8" s="84" t="s">
        <v>114</v>
      </c>
      <c r="I8" s="12" t="s">
        <v>115</v>
      </c>
      <c r="J8" s="15" t="s">
        <v>320</v>
      </c>
      <c r="K8" s="120" t="s">
        <v>321</v>
      </c>
      <c r="L8" s="238" t="s">
        <v>322</v>
      </c>
      <c r="M8" s="15" t="s">
        <v>392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1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">
        <v>2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16</v>
      </c>
      <c r="E12" s="116">
        <v>25</v>
      </c>
      <c r="F12" s="116">
        <v>25</v>
      </c>
      <c r="G12" s="116">
        <v>25</v>
      </c>
      <c r="H12" s="116">
        <v>25</v>
      </c>
      <c r="I12" s="116">
        <v>22</v>
      </c>
      <c r="J12" s="116">
        <v>25</v>
      </c>
      <c r="K12" s="116">
        <v>25</v>
      </c>
      <c r="L12" s="116">
        <v>25</v>
      </c>
      <c r="M12" s="122">
        <v>25</v>
      </c>
    </row>
    <row r="13" spans="2:13" ht="13.5" thickTop="1">
      <c r="B13" s="108" t="str">
        <f>'Ingredient Price Sheet'!B12</f>
        <v>Grass Hay, immature</v>
      </c>
      <c r="C13" s="182">
        <f>'Ingredient Price Sheet'!C12</f>
        <v>0.12</v>
      </c>
      <c r="D13" s="106">
        <v>15.4</v>
      </c>
      <c r="E13" s="17">
        <v>16.9</v>
      </c>
      <c r="F13" s="17">
        <v>19.4</v>
      </c>
      <c r="G13" s="17">
        <v>19.7</v>
      </c>
      <c r="H13" s="17">
        <v>19.4</v>
      </c>
      <c r="I13" s="17">
        <v>15.8</v>
      </c>
      <c r="J13" s="17">
        <v>19.2</v>
      </c>
      <c r="K13" s="17">
        <v>19.1</v>
      </c>
      <c r="L13" s="17">
        <v>19.4</v>
      </c>
      <c r="M13" s="17">
        <v>19.1</v>
      </c>
    </row>
    <row r="14" spans="2:13" ht="12.75">
      <c r="B14" s="109" t="str">
        <f>'Ingredient Price Sheet'!G18</f>
        <v>Corn Grain, ground</v>
      </c>
      <c r="C14" s="183">
        <f>'Ingredient Price Sheet'!H18</f>
        <v>0.18</v>
      </c>
      <c r="D14" s="107">
        <v>4</v>
      </c>
      <c r="E14" s="19">
        <v>4</v>
      </c>
      <c r="F14" s="19">
        <v>2</v>
      </c>
      <c r="G14" s="19">
        <v>2.4</v>
      </c>
      <c r="H14" s="19">
        <v>3</v>
      </c>
      <c r="I14" s="19">
        <v>4</v>
      </c>
      <c r="J14" s="19"/>
      <c r="K14" s="19"/>
      <c r="L14" s="19"/>
      <c r="M14" s="19"/>
    </row>
    <row r="15" spans="2:13" ht="12.75">
      <c r="B15" s="109" t="str">
        <f>'Ingredient Price Sheet'!G16</f>
        <v>Wheat Bran</v>
      </c>
      <c r="C15" s="183">
        <f>'Ingredient Price Sheet'!H16</f>
        <v>0.18</v>
      </c>
      <c r="D15" s="107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109" t="str">
        <f>'Ingredient Price Sheet'!L10</f>
        <v>Soybean Meal, 44% solvent</v>
      </c>
      <c r="C16" s="183">
        <f>'Ingredient Price Sheet'!M10</f>
        <v>0.3</v>
      </c>
      <c r="D16" s="107"/>
      <c r="E16" s="19">
        <v>2.3</v>
      </c>
      <c r="F16" s="19"/>
      <c r="G16" s="19"/>
      <c r="H16" s="19"/>
      <c r="I16" s="19"/>
      <c r="J16" s="19"/>
      <c r="K16" s="19"/>
      <c r="L16" s="19"/>
      <c r="M16" s="19"/>
    </row>
    <row r="17" spans="2:13" ht="12.75">
      <c r="B17" s="109" t="str">
        <f>'Ingredient Price Sheet'!L12</f>
        <v>Soybean Meal, 48% solvent</v>
      </c>
      <c r="C17" s="183">
        <f>'Ingredient Price Sheet'!M12</f>
        <v>0.3</v>
      </c>
      <c r="D17" s="107"/>
      <c r="E17" s="19"/>
      <c r="F17" s="19">
        <v>1.9</v>
      </c>
      <c r="G17" s="19"/>
      <c r="H17" s="19"/>
      <c r="I17" s="19"/>
      <c r="J17" s="19">
        <v>2</v>
      </c>
      <c r="K17" s="19">
        <v>2.2</v>
      </c>
      <c r="L17" s="19">
        <v>1.9</v>
      </c>
      <c r="M17" s="19">
        <v>2.1</v>
      </c>
    </row>
    <row r="18" spans="2:13" ht="12.75">
      <c r="B18" s="109" t="str">
        <f>'Ingredient Price Sheet'!L14</f>
        <v>Soybean Meal, expeller</v>
      </c>
      <c r="C18" s="183">
        <f>'Ingredient Price Sheet'!M14</f>
        <v>0.3</v>
      </c>
      <c r="D18" s="107"/>
      <c r="E18" s="19"/>
      <c r="F18" s="19"/>
      <c r="G18" s="19">
        <v>1.3</v>
      </c>
      <c r="H18" s="19"/>
      <c r="I18" s="19"/>
      <c r="J18" s="19"/>
      <c r="K18" s="19"/>
      <c r="L18" s="19"/>
      <c r="M18" s="19"/>
    </row>
    <row r="19" spans="2:13" ht="12.75">
      <c r="B19" s="109" t="str">
        <f>'Ingredient Price Sheet'!L16</f>
        <v>Soybean Meal, high heat</v>
      </c>
      <c r="C19" s="183">
        <f>'Ingredient Price Sheet'!M16</f>
        <v>0.3</v>
      </c>
      <c r="D19" s="107"/>
      <c r="E19" s="19"/>
      <c r="F19" s="19"/>
      <c r="G19" s="19"/>
      <c r="H19" s="19">
        <v>1</v>
      </c>
      <c r="I19" s="19"/>
      <c r="J19" s="19"/>
      <c r="K19" s="19"/>
      <c r="L19" s="19"/>
      <c r="M19" s="19"/>
    </row>
    <row r="20" spans="2:13" ht="12.75">
      <c r="B20" s="109" t="str">
        <f>'Ingredient Price Sheet'!L18</f>
        <v>Soybeans, raw, whole</v>
      </c>
      <c r="C20" s="183">
        <f>'Ingredient Price Sheet'!M18</f>
        <v>0.2</v>
      </c>
      <c r="D20" s="107"/>
      <c r="E20" s="19"/>
      <c r="F20" s="19"/>
      <c r="G20" s="19"/>
      <c r="H20" s="19"/>
      <c r="I20" s="19">
        <v>2.1</v>
      </c>
      <c r="J20" s="19"/>
      <c r="K20" s="19"/>
      <c r="L20" s="19"/>
      <c r="M20" s="19"/>
    </row>
    <row r="21" spans="2:13" ht="12.75">
      <c r="B21" s="109" t="str">
        <f>'Ingredient Price Sheet'!G10</f>
        <v>Barley Grain, rolled</v>
      </c>
      <c r="C21" s="183">
        <f>'Ingredient Price Sheet'!H10</f>
        <v>0.18</v>
      </c>
      <c r="D21" s="34"/>
      <c r="E21" s="24"/>
      <c r="F21" s="24"/>
      <c r="G21" s="24"/>
      <c r="H21" s="24"/>
      <c r="I21" s="19"/>
      <c r="J21" s="19">
        <v>2</v>
      </c>
      <c r="K21" s="19"/>
      <c r="L21" s="19"/>
      <c r="M21" s="19">
        <v>0.7</v>
      </c>
    </row>
    <row r="22" spans="2:13" ht="12.75">
      <c r="B22" s="109" t="str">
        <f>'Ingredient Price Sheet'!G12</f>
        <v>Oats, Grain, rolled</v>
      </c>
      <c r="C22" s="183">
        <f>'Ingredient Price Sheet'!H12</f>
        <v>0.18</v>
      </c>
      <c r="D22" s="34"/>
      <c r="E22" s="24"/>
      <c r="F22" s="24"/>
      <c r="G22" s="24"/>
      <c r="H22" s="24"/>
      <c r="I22" s="19"/>
      <c r="J22" s="19"/>
      <c r="K22" s="19">
        <v>2</v>
      </c>
      <c r="L22" s="19"/>
      <c r="M22" s="19">
        <v>0.7</v>
      </c>
    </row>
    <row r="23" spans="2:13" ht="12.75">
      <c r="B23" s="109" t="str">
        <f>'Ingredient Price Sheet'!G14</f>
        <v>Wheat Grain, rolled</v>
      </c>
      <c r="C23" s="183">
        <f>'Ingredient Price Sheet'!H14</f>
        <v>0.18</v>
      </c>
      <c r="D23" s="34"/>
      <c r="E23" s="24"/>
      <c r="F23" s="24"/>
      <c r="G23" s="24"/>
      <c r="H23" s="24"/>
      <c r="I23" s="19"/>
      <c r="J23" s="19"/>
      <c r="K23" s="19"/>
      <c r="L23" s="19">
        <v>2</v>
      </c>
      <c r="M23" s="19">
        <v>0.7</v>
      </c>
    </row>
    <row r="24" spans="2:13" ht="13.5" thickBot="1">
      <c r="B24" s="110"/>
      <c r="C24" s="184"/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0.08</v>
      </c>
      <c r="E27" s="24">
        <v>0.08</v>
      </c>
      <c r="F27" s="24">
        <v>0.08</v>
      </c>
      <c r="G27" s="24">
        <v>0.08</v>
      </c>
      <c r="H27" s="24">
        <v>0.08</v>
      </c>
      <c r="I27" s="24">
        <v>0.08</v>
      </c>
      <c r="J27" s="24">
        <v>0.08</v>
      </c>
      <c r="K27" s="24">
        <v>0.08</v>
      </c>
      <c r="L27" s="24">
        <v>0.08</v>
      </c>
      <c r="M27" s="24">
        <v>0.08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>
        <v>0.08</v>
      </c>
      <c r="E29" s="23">
        <v>0.08</v>
      </c>
      <c r="F29" s="23">
        <v>0.08</v>
      </c>
      <c r="G29" s="23">
        <v>0.08</v>
      </c>
      <c r="H29" s="23">
        <v>0.08</v>
      </c>
      <c r="I29" s="23">
        <v>0.08</v>
      </c>
      <c r="J29" s="23">
        <v>0.08</v>
      </c>
      <c r="K29" s="23">
        <v>0.08</v>
      </c>
      <c r="L29" s="23">
        <v>0.08</v>
      </c>
      <c r="M29" s="23">
        <v>0.08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16.8</v>
      </c>
      <c r="E33" s="17">
        <v>20.1</v>
      </c>
      <c r="F33" s="17">
        <v>20.1</v>
      </c>
      <c r="G33" s="17">
        <v>20.1</v>
      </c>
      <c r="H33" s="17">
        <v>20.1</v>
      </c>
      <c r="I33" s="17">
        <v>19</v>
      </c>
      <c r="J33" s="17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36" t="s">
        <v>9</v>
      </c>
      <c r="C34" s="87" t="s">
        <v>35</v>
      </c>
      <c r="D34" s="19">
        <v>19.2</v>
      </c>
      <c r="E34" s="19">
        <v>26.4</v>
      </c>
      <c r="F34" s="19">
        <v>25.6</v>
      </c>
      <c r="G34" s="19">
        <v>25.6</v>
      </c>
      <c r="H34" s="19">
        <v>25.3</v>
      </c>
      <c r="I34" s="19">
        <v>25.9</v>
      </c>
      <c r="J34" s="19">
        <v>25.5</v>
      </c>
      <c r="K34" s="19">
        <v>25.6</v>
      </c>
      <c r="L34" s="19">
        <v>25.6</v>
      </c>
      <c r="M34" s="19">
        <v>25.7</v>
      </c>
    </row>
    <row r="35" spans="2:13" ht="12.75">
      <c r="B35" s="36" t="s">
        <v>10</v>
      </c>
      <c r="C35" s="87" t="s">
        <v>40</v>
      </c>
      <c r="D35" s="19">
        <v>16</v>
      </c>
      <c r="E35" s="19">
        <v>25.1</v>
      </c>
      <c r="F35" s="19">
        <v>25.2</v>
      </c>
      <c r="G35" s="19">
        <v>25.5</v>
      </c>
      <c r="H35" s="19">
        <v>25.4</v>
      </c>
      <c r="I35" s="19">
        <v>22</v>
      </c>
      <c r="J35" s="19">
        <v>25</v>
      </c>
      <c r="K35" s="19">
        <v>25.2</v>
      </c>
      <c r="L35" s="19">
        <v>25.1</v>
      </c>
      <c r="M35" s="19">
        <v>25.3</v>
      </c>
    </row>
    <row r="36" spans="2:13" ht="13.5" thickBot="1">
      <c r="B36" s="36" t="s">
        <v>11</v>
      </c>
      <c r="C36" s="88" t="s">
        <v>39</v>
      </c>
      <c r="D36" s="20">
        <v>409</v>
      </c>
      <c r="E36" s="20">
        <v>948</v>
      </c>
      <c r="F36" s="20">
        <v>1051</v>
      </c>
      <c r="G36" s="20">
        <v>722</v>
      </c>
      <c r="H36" s="20">
        <v>637</v>
      </c>
      <c r="I36" s="20">
        <v>712</v>
      </c>
      <c r="J36" s="20">
        <v>1155</v>
      </c>
      <c r="K36" s="20">
        <v>1221</v>
      </c>
      <c r="L36" s="20">
        <v>1154</v>
      </c>
      <c r="M36" s="20">
        <v>1183</v>
      </c>
    </row>
    <row r="37" spans="2:13" ht="13.5" thickTop="1">
      <c r="B37" s="36" t="s">
        <v>12</v>
      </c>
      <c r="C37" s="89" t="s">
        <v>34</v>
      </c>
      <c r="D37" s="20">
        <v>3</v>
      </c>
      <c r="E37" s="20">
        <v>7</v>
      </c>
      <c r="F37" s="20">
        <v>15</v>
      </c>
      <c r="G37" s="20">
        <v>29</v>
      </c>
      <c r="H37" s="20">
        <v>24</v>
      </c>
      <c r="I37" s="20">
        <v>-2</v>
      </c>
      <c r="J37" s="20">
        <v>-1</v>
      </c>
      <c r="K37" s="20">
        <v>15</v>
      </c>
      <c r="L37" s="20">
        <v>4</v>
      </c>
      <c r="M37" s="20">
        <v>21</v>
      </c>
    </row>
    <row r="38" spans="2:13" ht="12.75">
      <c r="B38" s="36" t="s">
        <v>13</v>
      </c>
      <c r="C38" s="61" t="s">
        <v>35</v>
      </c>
      <c r="D38" s="20">
        <v>15.7</v>
      </c>
      <c r="E38" s="20">
        <v>19.4</v>
      </c>
      <c r="F38" s="20">
        <v>20</v>
      </c>
      <c r="G38" s="20">
        <v>18.4</v>
      </c>
      <c r="H38" s="20">
        <v>18</v>
      </c>
      <c r="I38" s="20">
        <v>18.2</v>
      </c>
      <c r="J38" s="20">
        <v>20.4</v>
      </c>
      <c r="K38" s="20">
        <v>20.8</v>
      </c>
      <c r="L38" s="20">
        <v>20.4</v>
      </c>
      <c r="M38" s="20">
        <v>20.6</v>
      </c>
    </row>
    <row r="39" spans="2:13" ht="12.75">
      <c r="B39" s="36" t="s">
        <v>61</v>
      </c>
      <c r="C39" s="61" t="s">
        <v>41</v>
      </c>
      <c r="D39" s="20">
        <v>12.2</v>
      </c>
      <c r="E39" s="19">
        <v>14.5</v>
      </c>
      <c r="F39" s="19">
        <v>14.8</v>
      </c>
      <c r="G39" s="19">
        <v>13.2</v>
      </c>
      <c r="H39" s="19">
        <v>12.8</v>
      </c>
      <c r="I39" s="19">
        <v>13.9</v>
      </c>
      <c r="J39" s="19">
        <v>15.3</v>
      </c>
      <c r="K39" s="19">
        <v>15.6</v>
      </c>
      <c r="L39" s="19">
        <v>15.3</v>
      </c>
      <c r="M39" s="19">
        <v>15.5</v>
      </c>
    </row>
    <row r="40" spans="2:13" ht="12.75">
      <c r="B40" s="36" t="s">
        <v>62</v>
      </c>
      <c r="C40" s="61" t="s">
        <v>32</v>
      </c>
      <c r="D40" s="20">
        <v>3.5</v>
      </c>
      <c r="E40" s="19">
        <v>4.9</v>
      </c>
      <c r="F40" s="19">
        <v>5.2</v>
      </c>
      <c r="G40" s="19">
        <v>5.2</v>
      </c>
      <c r="H40" s="19">
        <v>5.2</v>
      </c>
      <c r="I40" s="19">
        <v>4.3</v>
      </c>
      <c r="J40" s="19">
        <v>5.1</v>
      </c>
      <c r="K40" s="19">
        <v>5.2</v>
      </c>
      <c r="L40" s="19">
        <v>5.1</v>
      </c>
      <c r="M40" s="19">
        <v>5.2</v>
      </c>
    </row>
    <row r="41" spans="2:13" ht="13.5" thickBot="1">
      <c r="B41" s="36" t="s">
        <v>14</v>
      </c>
      <c r="C41" s="62" t="s">
        <v>42</v>
      </c>
      <c r="D41" s="20">
        <v>31</v>
      </c>
      <c r="E41" s="20">
        <v>17</v>
      </c>
      <c r="F41" s="20">
        <v>20</v>
      </c>
      <c r="G41" s="20">
        <v>19</v>
      </c>
      <c r="H41" s="20">
        <v>18</v>
      </c>
      <c r="I41" s="20">
        <v>18</v>
      </c>
      <c r="J41" s="20">
        <v>20</v>
      </c>
      <c r="K41" s="20">
        <v>20</v>
      </c>
      <c r="L41" s="20">
        <v>20</v>
      </c>
      <c r="M41" s="20">
        <v>20</v>
      </c>
    </row>
    <row r="42" spans="2:13" ht="13.5" thickTop="1">
      <c r="B42" s="36" t="s">
        <v>15</v>
      </c>
      <c r="C42" s="63" t="s">
        <v>36</v>
      </c>
      <c r="D42" s="20">
        <v>16</v>
      </c>
      <c r="E42" s="20">
        <v>18</v>
      </c>
      <c r="F42" s="20">
        <v>17</v>
      </c>
      <c r="G42" s="20">
        <v>15</v>
      </c>
      <c r="H42" s="20">
        <v>15</v>
      </c>
      <c r="I42" s="20">
        <v>17</v>
      </c>
      <c r="J42" s="20">
        <v>18</v>
      </c>
      <c r="K42" s="20">
        <v>19</v>
      </c>
      <c r="L42" s="20">
        <v>18</v>
      </c>
      <c r="M42" s="20">
        <v>19</v>
      </c>
    </row>
    <row r="43" spans="2:13" ht="12.75">
      <c r="B43" s="36" t="s">
        <v>63</v>
      </c>
      <c r="C43" s="64" t="s">
        <v>33</v>
      </c>
      <c r="D43" s="20">
        <v>40</v>
      </c>
      <c r="E43" s="21">
        <v>38.3</v>
      </c>
      <c r="F43" s="21">
        <v>42</v>
      </c>
      <c r="G43" s="21">
        <v>43</v>
      </c>
      <c r="H43" s="21">
        <v>43</v>
      </c>
      <c r="I43" s="21">
        <v>38</v>
      </c>
      <c r="J43" s="21">
        <v>43</v>
      </c>
      <c r="K43" s="21">
        <v>43</v>
      </c>
      <c r="L43" s="21">
        <v>42</v>
      </c>
      <c r="M43" s="21">
        <v>53</v>
      </c>
    </row>
    <row r="44" spans="2:13" ht="12.75">
      <c r="B44" s="36" t="s">
        <v>64</v>
      </c>
      <c r="C44" s="65" t="s">
        <v>37</v>
      </c>
      <c r="D44" s="21">
        <v>25</v>
      </c>
      <c r="E44" s="21">
        <v>23.8</v>
      </c>
      <c r="F44" s="21">
        <v>26.3</v>
      </c>
      <c r="G44" s="21">
        <v>27</v>
      </c>
      <c r="H44" s="21">
        <v>26</v>
      </c>
      <c r="I44" s="21">
        <v>24</v>
      </c>
      <c r="J44" s="21">
        <v>27</v>
      </c>
      <c r="K44" s="21">
        <v>27</v>
      </c>
      <c r="L44" s="21">
        <v>26</v>
      </c>
      <c r="M44" s="21">
        <v>26</v>
      </c>
    </row>
    <row r="45" spans="2:13" ht="13.5" thickBot="1">
      <c r="B45" s="58" t="s">
        <v>65</v>
      </c>
      <c r="C45" s="66" t="s">
        <v>43</v>
      </c>
      <c r="D45" s="72">
        <v>34</v>
      </c>
      <c r="E45" s="73">
        <v>33</v>
      </c>
      <c r="F45" s="73">
        <v>28.2</v>
      </c>
      <c r="G45" s="73">
        <v>29</v>
      </c>
      <c r="H45" s="73">
        <v>31</v>
      </c>
      <c r="I45" s="73">
        <v>32</v>
      </c>
      <c r="J45" s="73">
        <v>27</v>
      </c>
      <c r="K45" s="73">
        <v>26</v>
      </c>
      <c r="L45" s="73">
        <v>28</v>
      </c>
      <c r="M45" s="73">
        <v>27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4</v>
      </c>
      <c r="E46" s="204">
        <f t="shared" si="0"/>
        <v>6.275</v>
      </c>
      <c r="F46" s="204">
        <f t="shared" si="0"/>
        <v>6.3</v>
      </c>
      <c r="G46" s="204">
        <f t="shared" si="0"/>
        <v>6.375</v>
      </c>
      <c r="H46" s="204">
        <f t="shared" si="0"/>
        <v>6.35</v>
      </c>
      <c r="I46" s="204">
        <f t="shared" si="0"/>
        <v>5.5</v>
      </c>
      <c r="J46" s="204">
        <f t="shared" si="0"/>
        <v>6.25</v>
      </c>
      <c r="K46" s="204">
        <f t="shared" si="0"/>
        <v>6.3</v>
      </c>
      <c r="L46" s="204">
        <f t="shared" si="0"/>
        <v>6.275</v>
      </c>
      <c r="M46" s="205">
        <f t="shared" si="0"/>
        <v>6.325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2.6719999999999997</v>
      </c>
      <c r="E47" s="207">
        <f aca="true" t="shared" si="1" ref="E47:M47">E13*$C13+E14*$C14+E15*$C15+E16*$C16+E17*$C17+E18*$C18+E19*$C19+E20*$C20+E21*$C21+E22*$C22+E23*$C23+E24*$C24+E26*$C26+E27*$C27+E28*$C28+E29*$C29</f>
        <v>3.5419999999999994</v>
      </c>
      <c r="F47" s="207">
        <f t="shared" si="1"/>
        <v>3.3619999999999997</v>
      </c>
      <c r="G47" s="207">
        <f t="shared" si="1"/>
        <v>3.29</v>
      </c>
      <c r="H47" s="207">
        <f t="shared" si="1"/>
        <v>3.272</v>
      </c>
      <c r="I47" s="207">
        <f t="shared" si="1"/>
        <v>3.1399999999999997</v>
      </c>
      <c r="J47" s="207">
        <f t="shared" si="1"/>
        <v>3.368</v>
      </c>
      <c r="K47" s="207">
        <f t="shared" si="1"/>
        <v>3.4160000000000004</v>
      </c>
      <c r="L47" s="207">
        <f t="shared" si="1"/>
        <v>3.3619999999999997</v>
      </c>
      <c r="M47" s="208">
        <f t="shared" si="1"/>
        <v>3.404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1.3280000000000003</v>
      </c>
      <c r="E48" s="210">
        <f t="shared" si="2"/>
        <v>2.733000000000001</v>
      </c>
      <c r="F48" s="210">
        <f t="shared" si="2"/>
        <v>2.938</v>
      </c>
      <c r="G48" s="210">
        <f t="shared" si="2"/>
        <v>3.085</v>
      </c>
      <c r="H48" s="210">
        <f t="shared" si="2"/>
        <v>3.078</v>
      </c>
      <c r="I48" s="210">
        <f t="shared" si="2"/>
        <v>2.3600000000000003</v>
      </c>
      <c r="J48" s="210">
        <f t="shared" si="2"/>
        <v>2.882</v>
      </c>
      <c r="K48" s="210">
        <f t="shared" si="2"/>
        <v>2.8839999999999995</v>
      </c>
      <c r="L48" s="210">
        <f t="shared" si="2"/>
        <v>2.9130000000000007</v>
      </c>
      <c r="M48" s="211">
        <f t="shared" si="2"/>
        <v>2.9210000000000003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2.128</v>
      </c>
      <c r="E49" s="213">
        <f t="shared" si="3"/>
        <v>3.988000000000001</v>
      </c>
      <c r="F49" s="213">
        <f t="shared" si="3"/>
        <v>4.198</v>
      </c>
      <c r="G49" s="213">
        <f t="shared" si="3"/>
        <v>4.359999999999999</v>
      </c>
      <c r="H49" s="213">
        <f t="shared" si="3"/>
        <v>4.347999999999999</v>
      </c>
      <c r="I49" s="213">
        <f t="shared" si="3"/>
        <v>3.46</v>
      </c>
      <c r="J49" s="213">
        <f t="shared" si="3"/>
        <v>4.132</v>
      </c>
      <c r="K49" s="213">
        <f t="shared" si="3"/>
        <v>4.143999999999999</v>
      </c>
      <c r="L49" s="213">
        <f t="shared" si="3"/>
        <v>4.168000000000001</v>
      </c>
      <c r="M49" s="214">
        <f t="shared" si="3"/>
        <v>4.186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124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72</v>
      </c>
      <c r="E6" s="2" t="s">
        <v>431</v>
      </c>
      <c r="F6" s="2" t="s">
        <v>432</v>
      </c>
      <c r="G6" s="2" t="s">
        <v>433</v>
      </c>
      <c r="H6" s="2" t="s">
        <v>434</v>
      </c>
      <c r="I6" s="2" t="s">
        <v>435</v>
      </c>
      <c r="J6" s="2" t="s">
        <v>414</v>
      </c>
      <c r="K6" s="2" t="s">
        <v>560</v>
      </c>
      <c r="L6" s="5" t="s">
        <v>564</v>
      </c>
      <c r="M6" s="2" t="s">
        <v>565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90"/>
    </row>
    <row r="8" spans="2:13" ht="16.5" customHeight="1" thickBot="1" thickTop="1">
      <c r="B8" s="5" t="s">
        <v>0</v>
      </c>
      <c r="C8" s="27" t="s">
        <v>18</v>
      </c>
      <c r="D8" s="7" t="s">
        <v>123</v>
      </c>
      <c r="E8" s="12" t="s">
        <v>125</v>
      </c>
      <c r="F8" s="12" t="s">
        <v>126</v>
      </c>
      <c r="G8" s="13" t="s">
        <v>127</v>
      </c>
      <c r="H8" s="120" t="s">
        <v>166</v>
      </c>
      <c r="I8" s="120" t="s">
        <v>157</v>
      </c>
      <c r="J8" s="12" t="s">
        <v>158</v>
      </c>
      <c r="K8" s="12" t="s">
        <v>323</v>
      </c>
      <c r="L8" s="120" t="s">
        <v>324</v>
      </c>
      <c r="M8" s="240" t="s">
        <v>325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39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12</v>
      </c>
      <c r="E12" s="116">
        <v>25</v>
      </c>
      <c r="F12" s="116">
        <v>25</v>
      </c>
      <c r="G12" s="116">
        <v>25</v>
      </c>
      <c r="H12" s="116">
        <v>25</v>
      </c>
      <c r="I12" s="116">
        <v>20</v>
      </c>
      <c r="J12" s="116">
        <v>15</v>
      </c>
      <c r="K12" s="116">
        <v>25</v>
      </c>
      <c r="L12" s="116">
        <v>25</v>
      </c>
      <c r="M12" s="122">
        <v>25</v>
      </c>
    </row>
    <row r="13" spans="2:13" ht="13.5" thickTop="1">
      <c r="B13" s="108" t="str">
        <f>'Ingredient Price Sheet'!B14</f>
        <v>Grass Hay, mid-maturity</v>
      </c>
      <c r="C13" s="182">
        <f>'Ingredient Price Sheet'!C14</f>
        <v>0.1</v>
      </c>
      <c r="D13" s="106">
        <v>13.4</v>
      </c>
      <c r="E13" s="17">
        <v>14.8</v>
      </c>
      <c r="F13" s="17">
        <v>15.6</v>
      </c>
      <c r="G13" s="17">
        <v>13.9</v>
      </c>
      <c r="H13" s="17">
        <v>13.6</v>
      </c>
      <c r="I13" s="17">
        <v>15.2</v>
      </c>
      <c r="J13" s="17">
        <v>15</v>
      </c>
      <c r="K13" s="17">
        <v>14.8</v>
      </c>
      <c r="L13" s="17">
        <v>14.5</v>
      </c>
      <c r="M13" s="17">
        <v>15.4</v>
      </c>
    </row>
    <row r="14" spans="2:13" ht="12.75">
      <c r="B14" s="109" t="str">
        <f>'Ingredient Price Sheet'!G18</f>
        <v>Corn Grain, ground</v>
      </c>
      <c r="C14" s="183">
        <f>'Ingredient Price Sheet'!H18</f>
        <v>0.18</v>
      </c>
      <c r="D14" s="107">
        <v>4</v>
      </c>
      <c r="E14" s="19">
        <v>6</v>
      </c>
      <c r="F14" s="19">
        <v>6</v>
      </c>
      <c r="G14" s="19">
        <v>4</v>
      </c>
      <c r="H14" s="19">
        <v>6</v>
      </c>
      <c r="I14" s="19">
        <v>4</v>
      </c>
      <c r="J14" s="19">
        <v>4</v>
      </c>
      <c r="K14" s="19"/>
      <c r="L14" s="19"/>
      <c r="M14" s="19"/>
    </row>
    <row r="15" spans="2:13" ht="12.75">
      <c r="B15" s="109" t="str">
        <f>'Ingredient Price Sheet'!G16</f>
        <v>Wheat Bran</v>
      </c>
      <c r="C15" s="183">
        <f>'Ingredient Price Sheet'!H16</f>
        <v>0.18</v>
      </c>
      <c r="D15" s="107"/>
      <c r="E15" s="19"/>
      <c r="F15" s="19"/>
      <c r="G15" s="19">
        <v>4</v>
      </c>
      <c r="H15" s="19">
        <v>2.5</v>
      </c>
      <c r="I15" s="19"/>
      <c r="J15" s="19"/>
      <c r="K15" s="19"/>
      <c r="L15" s="19"/>
      <c r="M15" s="19"/>
    </row>
    <row r="16" spans="2:13" ht="12.75">
      <c r="B16" s="109" t="str">
        <f>'Ingredient Price Sheet'!L10</f>
        <v>Soybean Meal, 44% solvent</v>
      </c>
      <c r="C16" s="183">
        <f>'Ingredient Price Sheet'!M10</f>
        <v>0.3</v>
      </c>
      <c r="D16" s="107"/>
      <c r="E16" s="19">
        <v>2.3</v>
      </c>
      <c r="F16" s="19"/>
      <c r="G16" s="19"/>
      <c r="H16" s="19"/>
      <c r="I16" s="19"/>
      <c r="J16" s="19"/>
      <c r="K16" s="19"/>
      <c r="L16" s="19"/>
      <c r="M16" s="19"/>
    </row>
    <row r="17" spans="2:13" ht="12.75">
      <c r="B17" s="109" t="str">
        <f>'Ingredient Price Sheet'!L12</f>
        <v>Soybean Meal, 48% solvent</v>
      </c>
      <c r="C17" s="183">
        <f>'Ingredient Price Sheet'!M12</f>
        <v>0.3</v>
      </c>
      <c r="D17" s="107"/>
      <c r="E17" s="19"/>
      <c r="F17" s="19">
        <v>1.6</v>
      </c>
      <c r="G17" s="19"/>
      <c r="H17" s="19"/>
      <c r="I17" s="19"/>
      <c r="J17" s="19"/>
      <c r="K17" s="19">
        <v>2.1</v>
      </c>
      <c r="L17" s="19">
        <v>2.5</v>
      </c>
      <c r="M17" s="19">
        <v>1.7</v>
      </c>
    </row>
    <row r="18" spans="2:13" ht="12.75">
      <c r="B18" s="109" t="str">
        <f>'Ingredient Price Sheet'!L14</f>
        <v>Soybean Meal, expeller</v>
      </c>
      <c r="C18" s="183">
        <f>'Ingredient Price Sheet'!M14</f>
        <v>0.3</v>
      </c>
      <c r="D18" s="107"/>
      <c r="E18" s="19"/>
      <c r="F18" s="19"/>
      <c r="G18" s="19">
        <v>1.2</v>
      </c>
      <c r="H18" s="19"/>
      <c r="I18" s="19"/>
      <c r="J18" s="19"/>
      <c r="K18" s="19"/>
      <c r="L18" s="19"/>
      <c r="M18" s="19"/>
    </row>
    <row r="19" spans="2:13" ht="12.75">
      <c r="B19" s="109" t="str">
        <f>'Ingredient Price Sheet'!L16</f>
        <v>Soybean Meal, high heat</v>
      </c>
      <c r="C19" s="183">
        <f>'Ingredient Price Sheet'!M16</f>
        <v>0.3</v>
      </c>
      <c r="D19" s="107"/>
      <c r="E19" s="19"/>
      <c r="F19" s="19"/>
      <c r="G19" s="19"/>
      <c r="H19" s="19">
        <v>0.9</v>
      </c>
      <c r="I19" s="19"/>
      <c r="J19" s="19"/>
      <c r="K19" s="19"/>
      <c r="L19" s="19"/>
      <c r="M19" s="19"/>
    </row>
    <row r="20" spans="2:13" ht="12.75">
      <c r="B20" s="109" t="str">
        <f>'Ingredient Price Sheet'!L18</f>
        <v>Soybeans, raw, whole</v>
      </c>
      <c r="C20" s="183">
        <f>'Ingredient Price Sheet'!M18</f>
        <v>0.2</v>
      </c>
      <c r="D20" s="107"/>
      <c r="E20" s="19"/>
      <c r="F20" s="19"/>
      <c r="G20" s="19"/>
      <c r="H20" s="19"/>
      <c r="I20" s="19">
        <v>1.9</v>
      </c>
      <c r="J20" s="19"/>
      <c r="K20" s="19"/>
      <c r="L20" s="19"/>
      <c r="M20" s="19"/>
    </row>
    <row r="21" spans="2:13" ht="12.75">
      <c r="B21" s="109" t="str">
        <f>'Ingredient Price Sheet'!L20</f>
        <v>Urea</v>
      </c>
      <c r="C21" s="183">
        <f>'Ingredient Price Sheet'!M20</f>
        <v>0.25</v>
      </c>
      <c r="D21" s="124"/>
      <c r="E21" s="125"/>
      <c r="F21" s="125"/>
      <c r="G21" s="125"/>
      <c r="H21" s="125"/>
      <c r="I21" s="125"/>
      <c r="J21" s="24">
        <v>0.1</v>
      </c>
      <c r="K21" s="125"/>
      <c r="L21" s="125"/>
      <c r="M21" s="125"/>
    </row>
    <row r="22" spans="2:13" ht="12.75">
      <c r="B22" s="109" t="str">
        <f>'Ingredient Price Sheet'!G10</f>
        <v>Barley Grain, rolled</v>
      </c>
      <c r="C22" s="183">
        <f>'Ingredient Price Sheet'!H10</f>
        <v>0.18</v>
      </c>
      <c r="D22" s="34"/>
      <c r="E22" s="24"/>
      <c r="F22" s="24"/>
      <c r="G22" s="24"/>
      <c r="H22" s="24"/>
      <c r="I22" s="24"/>
      <c r="J22" s="126"/>
      <c r="K22" s="19">
        <v>6</v>
      </c>
      <c r="L22" s="19"/>
      <c r="M22" s="19"/>
    </row>
    <row r="23" spans="2:13" ht="12.75">
      <c r="B23" s="109" t="str">
        <f>'Ingredient Price Sheet'!G12</f>
        <v>Oats, Grain, rolled</v>
      </c>
      <c r="C23" s="183">
        <f>'Ingredient Price Sheet'!H12</f>
        <v>0.18</v>
      </c>
      <c r="D23" s="34"/>
      <c r="E23" s="24"/>
      <c r="F23" s="24"/>
      <c r="G23" s="24"/>
      <c r="H23" s="24"/>
      <c r="I23" s="24"/>
      <c r="J23" s="126"/>
      <c r="K23" s="19"/>
      <c r="L23" s="19">
        <v>6</v>
      </c>
      <c r="M23" s="19"/>
    </row>
    <row r="24" spans="2:13" ht="13.5" thickBot="1">
      <c r="B24" s="110" t="str">
        <f>'Ingredient Price Sheet'!G14</f>
        <v>Wheat Grain, rolled</v>
      </c>
      <c r="C24" s="184">
        <f>'Ingredient Price Sheet'!H14</f>
        <v>0.18</v>
      </c>
      <c r="D24" s="241"/>
      <c r="E24" s="242"/>
      <c r="F24" s="242"/>
      <c r="G24" s="242"/>
      <c r="H24" s="242"/>
      <c r="I24" s="242"/>
      <c r="J24" s="242"/>
      <c r="K24" s="242"/>
      <c r="L24" s="242"/>
      <c r="M24" s="242">
        <v>6</v>
      </c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0.08</v>
      </c>
      <c r="E27" s="24">
        <v>0.18</v>
      </c>
      <c r="F27" s="24">
        <v>0.08</v>
      </c>
      <c r="G27" s="24">
        <v>0.16</v>
      </c>
      <c r="H27" s="24">
        <v>0.16</v>
      </c>
      <c r="I27" s="24">
        <v>0.08</v>
      </c>
      <c r="J27" s="24">
        <v>0.08</v>
      </c>
      <c r="K27" s="24">
        <v>0.08</v>
      </c>
      <c r="L27" s="24">
        <v>0.08</v>
      </c>
      <c r="M27" s="24">
        <v>0.08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>
        <v>0.08</v>
      </c>
      <c r="E29" s="23">
        <v>0.08</v>
      </c>
      <c r="F29" s="23">
        <v>0.08</v>
      </c>
      <c r="G29" s="23"/>
      <c r="H29" s="23"/>
      <c r="I29" s="23">
        <v>0.08</v>
      </c>
      <c r="J29" s="23">
        <v>0.08</v>
      </c>
      <c r="K29" s="23">
        <v>0.08</v>
      </c>
      <c r="L29" s="23">
        <v>0.08</v>
      </c>
      <c r="M29" s="23">
        <v>0.08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15.4</v>
      </c>
      <c r="E33" s="17">
        <v>20.1</v>
      </c>
      <c r="F33" s="17">
        <v>20.1</v>
      </c>
      <c r="G33" s="17">
        <v>20.1</v>
      </c>
      <c r="H33" s="17">
        <v>20.1</v>
      </c>
      <c r="I33" s="17">
        <v>18.3</v>
      </c>
      <c r="J33" s="17">
        <v>16.5</v>
      </c>
      <c r="K33" s="17">
        <v>20.1</v>
      </c>
      <c r="L33" s="17">
        <v>20.1</v>
      </c>
      <c r="M33" s="17">
        <v>20.1</v>
      </c>
    </row>
    <row r="34" spans="2:13" ht="12.75" customHeight="1">
      <c r="B34" s="36" t="s">
        <v>9</v>
      </c>
      <c r="C34" s="87" t="s">
        <v>35</v>
      </c>
      <c r="D34" s="19">
        <v>14.9</v>
      </c>
      <c r="E34" s="19">
        <v>25.5</v>
      </c>
      <c r="F34" s="19">
        <v>25.1</v>
      </c>
      <c r="G34" s="19">
        <v>25.1</v>
      </c>
      <c r="H34" s="19">
        <v>25.1</v>
      </c>
      <c r="I34" s="19">
        <v>22.6</v>
      </c>
      <c r="J34" s="19">
        <v>16.6</v>
      </c>
      <c r="K34" s="19">
        <v>25.1</v>
      </c>
      <c r="L34" s="19">
        <v>25.1</v>
      </c>
      <c r="M34" s="19">
        <v>25.3</v>
      </c>
    </row>
    <row r="35" spans="2:13" ht="12.75">
      <c r="B35" s="36" t="s">
        <v>10</v>
      </c>
      <c r="C35" s="87" t="s">
        <v>40</v>
      </c>
      <c r="D35" s="19">
        <v>11.8</v>
      </c>
      <c r="E35" s="19">
        <v>25.4</v>
      </c>
      <c r="F35" s="19">
        <v>25.1</v>
      </c>
      <c r="G35" s="19">
        <v>25.2</v>
      </c>
      <c r="H35" s="19">
        <v>25.4</v>
      </c>
      <c r="I35" s="19">
        <v>20.3</v>
      </c>
      <c r="J35" s="19">
        <v>15</v>
      </c>
      <c r="K35" s="19">
        <v>25.1</v>
      </c>
      <c r="L35" s="19">
        <v>25.1</v>
      </c>
      <c r="M35" s="19">
        <v>25</v>
      </c>
    </row>
    <row r="36" spans="2:13" ht="13.5" thickBot="1">
      <c r="B36" s="36" t="s">
        <v>11</v>
      </c>
      <c r="C36" s="88" t="s">
        <v>39</v>
      </c>
      <c r="D36" s="20">
        <v>-185</v>
      </c>
      <c r="E36" s="20">
        <v>179</v>
      </c>
      <c r="F36" s="20">
        <v>16</v>
      </c>
      <c r="G36" s="20">
        <v>1</v>
      </c>
      <c r="H36" s="20">
        <v>77</v>
      </c>
      <c r="I36" s="20">
        <v>75</v>
      </c>
      <c r="J36" s="20">
        <v>102</v>
      </c>
      <c r="K36" s="20">
        <v>380</v>
      </c>
      <c r="L36" s="20">
        <v>568</v>
      </c>
      <c r="M36" s="20">
        <v>345</v>
      </c>
    </row>
    <row r="37" spans="2:13" ht="13.5" thickTop="1">
      <c r="B37" s="36" t="s">
        <v>12</v>
      </c>
      <c r="C37" s="89" t="s">
        <v>34</v>
      </c>
      <c r="D37" s="20">
        <v>-13</v>
      </c>
      <c r="E37" s="20">
        <v>22</v>
      </c>
      <c r="F37" s="20">
        <v>9</v>
      </c>
      <c r="G37" s="20">
        <v>13</v>
      </c>
      <c r="H37" s="20">
        <v>22</v>
      </c>
      <c r="I37" s="20">
        <v>18</v>
      </c>
      <c r="J37" s="20">
        <v>2</v>
      </c>
      <c r="K37" s="20">
        <v>5</v>
      </c>
      <c r="L37" s="20">
        <v>6</v>
      </c>
      <c r="M37" s="20">
        <v>1</v>
      </c>
    </row>
    <row r="38" spans="2:13" ht="12.75">
      <c r="B38" s="36" t="s">
        <v>13</v>
      </c>
      <c r="C38" s="61" t="s">
        <v>35</v>
      </c>
      <c r="D38" s="20">
        <v>12.1</v>
      </c>
      <c r="E38" s="20">
        <v>15.7</v>
      </c>
      <c r="F38" s="20">
        <v>14.9</v>
      </c>
      <c r="G38" s="20">
        <v>14.8</v>
      </c>
      <c r="H38" s="20">
        <v>15.2</v>
      </c>
      <c r="I38" s="20">
        <v>14.7</v>
      </c>
      <c r="J38" s="20">
        <v>13.8</v>
      </c>
      <c r="K38" s="20">
        <v>16.7</v>
      </c>
      <c r="L38" s="20">
        <v>17.6</v>
      </c>
      <c r="M38" s="20">
        <v>16.4</v>
      </c>
    </row>
    <row r="39" spans="2:13" ht="12.75">
      <c r="B39" s="36" t="s">
        <v>61</v>
      </c>
      <c r="C39" s="61" t="s">
        <v>41</v>
      </c>
      <c r="D39" s="20">
        <v>8.5</v>
      </c>
      <c r="E39" s="19">
        <v>10.7</v>
      </c>
      <c r="F39" s="19">
        <v>9.8</v>
      </c>
      <c r="G39" s="19">
        <v>9.7</v>
      </c>
      <c r="H39" s="19">
        <v>10.1</v>
      </c>
      <c r="I39" s="19">
        <v>10.3</v>
      </c>
      <c r="J39" s="19">
        <v>10.2</v>
      </c>
      <c r="K39" s="19">
        <v>11.6</v>
      </c>
      <c r="L39" s="19">
        <v>12.4</v>
      </c>
      <c r="M39" s="19">
        <v>11.4</v>
      </c>
    </row>
    <row r="40" spans="2:13" ht="12.75">
      <c r="B40" s="36" t="s">
        <v>62</v>
      </c>
      <c r="C40" s="61" t="s">
        <v>32</v>
      </c>
      <c r="D40" s="20">
        <v>3.6</v>
      </c>
      <c r="E40" s="19">
        <v>5.1</v>
      </c>
      <c r="F40" s="19">
        <v>5.1</v>
      </c>
      <c r="G40" s="19">
        <v>5.1</v>
      </c>
      <c r="H40" s="19">
        <v>5.1</v>
      </c>
      <c r="I40" s="19">
        <v>4.4</v>
      </c>
      <c r="J40" s="19">
        <v>3.6</v>
      </c>
      <c r="K40" s="19">
        <v>5.1</v>
      </c>
      <c r="L40" s="19">
        <v>5.2</v>
      </c>
      <c r="M40" s="19">
        <v>5</v>
      </c>
    </row>
    <row r="41" spans="2:13" ht="13.5" thickBot="1">
      <c r="B41" s="36" t="s">
        <v>14</v>
      </c>
      <c r="C41" s="62" t="s">
        <v>42</v>
      </c>
      <c r="D41" s="20">
        <v>22</v>
      </c>
      <c r="E41" s="20">
        <v>11</v>
      </c>
      <c r="F41" s="20">
        <v>11</v>
      </c>
      <c r="G41" s="20">
        <v>20</v>
      </c>
      <c r="H41" s="20">
        <v>18</v>
      </c>
      <c r="I41" s="20">
        <v>16</v>
      </c>
      <c r="J41" s="20">
        <v>20</v>
      </c>
      <c r="K41" s="20">
        <v>11</v>
      </c>
      <c r="L41" s="20">
        <v>13</v>
      </c>
      <c r="M41" s="20">
        <v>11</v>
      </c>
    </row>
    <row r="42" spans="2:13" ht="13.5" thickTop="1">
      <c r="B42" s="36" t="s">
        <v>15</v>
      </c>
      <c r="C42" s="63" t="s">
        <v>36</v>
      </c>
      <c r="D42" s="20">
        <v>14</v>
      </c>
      <c r="E42" s="20">
        <v>13</v>
      </c>
      <c r="F42" s="20">
        <v>12</v>
      </c>
      <c r="G42" s="20">
        <v>20</v>
      </c>
      <c r="H42" s="20">
        <v>11</v>
      </c>
      <c r="I42" s="20">
        <v>14</v>
      </c>
      <c r="J42" s="20">
        <v>13</v>
      </c>
      <c r="K42" s="20">
        <v>16</v>
      </c>
      <c r="L42" s="20">
        <v>18</v>
      </c>
      <c r="M42" s="20">
        <v>17</v>
      </c>
    </row>
    <row r="43" spans="2:13" ht="12.75">
      <c r="B43" s="36" t="s">
        <v>63</v>
      </c>
      <c r="C43" s="64" t="s">
        <v>33</v>
      </c>
      <c r="D43" s="20">
        <v>46</v>
      </c>
      <c r="E43" s="21">
        <v>40</v>
      </c>
      <c r="F43" s="21">
        <v>41</v>
      </c>
      <c r="G43" s="21">
        <v>44</v>
      </c>
      <c r="H43" s="21">
        <v>41</v>
      </c>
      <c r="I43" s="21">
        <v>44</v>
      </c>
      <c r="J43" s="21">
        <v>46</v>
      </c>
      <c r="K43" s="21">
        <v>42</v>
      </c>
      <c r="L43" s="21">
        <v>44</v>
      </c>
      <c r="M43" s="21">
        <v>41</v>
      </c>
    </row>
    <row r="44" spans="2:13" ht="12.75">
      <c r="B44" s="36" t="s">
        <v>64</v>
      </c>
      <c r="C44" s="65" t="s">
        <v>37</v>
      </c>
      <c r="D44" s="21">
        <v>29</v>
      </c>
      <c r="E44" s="21">
        <v>25</v>
      </c>
      <c r="F44" s="21">
        <v>25</v>
      </c>
      <c r="G44" s="21">
        <v>25</v>
      </c>
      <c r="H44" s="21">
        <v>24</v>
      </c>
      <c r="I44" s="21">
        <v>28</v>
      </c>
      <c r="J44" s="21">
        <v>29</v>
      </c>
      <c r="K44" s="21">
        <v>25</v>
      </c>
      <c r="L44" s="21">
        <v>27</v>
      </c>
      <c r="M44" s="21">
        <v>25</v>
      </c>
    </row>
    <row r="45" spans="2:13" ht="13.5" thickBot="1">
      <c r="B45" s="58" t="s">
        <v>65</v>
      </c>
      <c r="C45" s="66" t="s">
        <v>43</v>
      </c>
      <c r="D45" s="72">
        <v>34</v>
      </c>
      <c r="E45" s="73">
        <v>37</v>
      </c>
      <c r="F45" s="73">
        <v>36</v>
      </c>
      <c r="G45" s="73">
        <v>33</v>
      </c>
      <c r="H45" s="73">
        <v>37</v>
      </c>
      <c r="I45" s="73">
        <v>32</v>
      </c>
      <c r="J45" s="73">
        <v>32</v>
      </c>
      <c r="K45" s="73">
        <v>33</v>
      </c>
      <c r="L45" s="73">
        <v>30</v>
      </c>
      <c r="M45" s="73">
        <v>35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2.95</v>
      </c>
      <c r="E46" s="204">
        <f t="shared" si="0"/>
        <v>6.35</v>
      </c>
      <c r="F46" s="204">
        <f t="shared" si="0"/>
        <v>6.275</v>
      </c>
      <c r="G46" s="204">
        <f t="shared" si="0"/>
        <v>6.3</v>
      </c>
      <c r="H46" s="204">
        <f t="shared" si="0"/>
        <v>6.35</v>
      </c>
      <c r="I46" s="204">
        <f t="shared" si="0"/>
        <v>5.075</v>
      </c>
      <c r="J46" s="204">
        <f t="shared" si="0"/>
        <v>3.75</v>
      </c>
      <c r="K46" s="204">
        <f t="shared" si="0"/>
        <v>6.275</v>
      </c>
      <c r="L46" s="204">
        <f t="shared" si="0"/>
        <v>6.275</v>
      </c>
      <c r="M46" s="205">
        <f t="shared" si="0"/>
        <v>6.25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2.164</v>
      </c>
      <c r="E47" s="207">
        <f aca="true" t="shared" si="1" ref="E47:M47">E13*$C13+E14*$C14+E15*$C15+E16*$C16+E17*$C17+E18*$C18+E19*$C19+E20*$C20+E21*$C21+E22*$C22+E23*$C23+E24*$C24+E26*$C26+E27*$C27+E28*$C28+E29*$C29</f>
        <v>3.3640000000000003</v>
      </c>
      <c r="F47" s="207">
        <f t="shared" si="1"/>
        <v>3.224</v>
      </c>
      <c r="G47" s="207">
        <f t="shared" si="1"/>
        <v>3.278</v>
      </c>
      <c r="H47" s="207">
        <f t="shared" si="1"/>
        <v>3.2480000000000007</v>
      </c>
      <c r="I47" s="207">
        <f t="shared" si="1"/>
        <v>2.724</v>
      </c>
      <c r="J47" s="207">
        <f t="shared" si="1"/>
        <v>2.3489999999999998</v>
      </c>
      <c r="K47" s="207">
        <f t="shared" si="1"/>
        <v>3.2940000000000005</v>
      </c>
      <c r="L47" s="207">
        <f t="shared" si="1"/>
        <v>3.3840000000000003</v>
      </c>
      <c r="M47" s="208">
        <f t="shared" si="1"/>
        <v>3.234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0.786</v>
      </c>
      <c r="E48" s="210">
        <f t="shared" si="2"/>
        <v>2.9859999999999993</v>
      </c>
      <c r="F48" s="210">
        <f t="shared" si="2"/>
        <v>3.051</v>
      </c>
      <c r="G48" s="210">
        <f t="shared" si="2"/>
        <v>3.022</v>
      </c>
      <c r="H48" s="210">
        <f t="shared" si="2"/>
        <v>3.101999999999999</v>
      </c>
      <c r="I48" s="210">
        <f t="shared" si="2"/>
        <v>2.351</v>
      </c>
      <c r="J48" s="210">
        <f t="shared" si="2"/>
        <v>1.4010000000000002</v>
      </c>
      <c r="K48" s="210">
        <f t="shared" si="2"/>
        <v>2.981</v>
      </c>
      <c r="L48" s="210">
        <f t="shared" si="2"/>
        <v>2.891</v>
      </c>
      <c r="M48" s="211">
        <f t="shared" si="2"/>
        <v>3.016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1.376</v>
      </c>
      <c r="E49" s="213">
        <f t="shared" si="3"/>
        <v>4.2559999999999985</v>
      </c>
      <c r="F49" s="213">
        <f t="shared" si="3"/>
        <v>4.306</v>
      </c>
      <c r="G49" s="213">
        <f t="shared" si="3"/>
        <v>4.282</v>
      </c>
      <c r="H49" s="213">
        <f t="shared" si="3"/>
        <v>4.371999999999998</v>
      </c>
      <c r="I49" s="213">
        <f t="shared" si="3"/>
        <v>3.3659999999999997</v>
      </c>
      <c r="J49" s="213">
        <f t="shared" si="3"/>
        <v>2.1510000000000002</v>
      </c>
      <c r="K49" s="213">
        <f t="shared" si="3"/>
        <v>4.236</v>
      </c>
      <c r="L49" s="213">
        <f t="shared" si="3"/>
        <v>4.146</v>
      </c>
      <c r="M49" s="214">
        <f t="shared" si="3"/>
        <v>4.266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160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411</v>
      </c>
      <c r="E6" s="2" t="s">
        <v>436</v>
      </c>
      <c r="F6" s="2" t="s">
        <v>278</v>
      </c>
      <c r="G6" s="2" t="s">
        <v>116</v>
      </c>
      <c r="H6" s="2" t="s">
        <v>490</v>
      </c>
      <c r="I6" s="2" t="s">
        <v>491</v>
      </c>
      <c r="J6" s="2" t="s">
        <v>437</v>
      </c>
      <c r="K6" s="2" t="s">
        <v>415</v>
      </c>
      <c r="L6" s="5" t="s">
        <v>438</v>
      </c>
      <c r="M6" s="2" t="s">
        <v>439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90"/>
    </row>
    <row r="8" spans="2:13" ht="16.5" customHeight="1" thickBot="1" thickTop="1">
      <c r="B8" s="5" t="s">
        <v>0</v>
      </c>
      <c r="C8" s="27" t="s">
        <v>18</v>
      </c>
      <c r="D8" s="111" t="s">
        <v>128</v>
      </c>
      <c r="E8" s="114" t="s">
        <v>162</v>
      </c>
      <c r="F8" s="12" t="s">
        <v>129</v>
      </c>
      <c r="G8" s="12" t="s">
        <v>130</v>
      </c>
      <c r="H8" s="13" t="s">
        <v>131</v>
      </c>
      <c r="I8" s="13" t="s">
        <v>132</v>
      </c>
      <c r="J8" s="12" t="s">
        <v>313</v>
      </c>
      <c r="K8" s="12" t="s">
        <v>161</v>
      </c>
      <c r="L8" s="12" t="s">
        <v>300</v>
      </c>
      <c r="M8" s="12" t="s">
        <v>301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 t="s">
        <v>163</v>
      </c>
      <c r="L9" s="4"/>
      <c r="M9" s="91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E10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6</v>
      </c>
      <c r="E12" s="116">
        <v>15</v>
      </c>
      <c r="F12" s="116">
        <v>25</v>
      </c>
      <c r="G12" s="116">
        <v>25</v>
      </c>
      <c r="H12" s="116">
        <v>25</v>
      </c>
      <c r="I12" s="116">
        <v>25</v>
      </c>
      <c r="J12" s="116">
        <v>15</v>
      </c>
      <c r="K12" s="116">
        <v>15</v>
      </c>
      <c r="L12" s="116">
        <v>17</v>
      </c>
      <c r="M12" s="122">
        <v>18</v>
      </c>
    </row>
    <row r="13" spans="2:13" ht="13.5" thickTop="1">
      <c r="B13" s="108" t="str">
        <f>'Ingredient Price Sheet'!B16</f>
        <v>Grass Hay, mature</v>
      </c>
      <c r="C13" s="182">
        <f>'Ingredient Price Sheet'!C16</f>
        <v>0.08</v>
      </c>
      <c r="D13" s="106">
        <v>11.1</v>
      </c>
      <c r="E13" s="17">
        <v>7.5</v>
      </c>
      <c r="F13" s="17">
        <v>10.5</v>
      </c>
      <c r="G13" s="17">
        <v>11</v>
      </c>
      <c r="H13" s="17">
        <v>10.6</v>
      </c>
      <c r="I13" s="17">
        <v>10</v>
      </c>
      <c r="J13" s="17">
        <v>12.9</v>
      </c>
      <c r="K13" s="17">
        <v>14.6</v>
      </c>
      <c r="L13" s="17">
        <v>9.35</v>
      </c>
      <c r="M13" s="17">
        <v>9.8</v>
      </c>
    </row>
    <row r="14" spans="2:13" ht="12.75">
      <c r="B14" s="109" t="str">
        <f>'Ingredient Price Sheet'!G18</f>
        <v>Corn Grain, ground</v>
      </c>
      <c r="C14" s="183">
        <f>'Ingredient Price Sheet'!H18</f>
        <v>0.18</v>
      </c>
      <c r="D14" s="107">
        <v>4</v>
      </c>
      <c r="E14" s="19">
        <v>3</v>
      </c>
      <c r="F14" s="19">
        <v>5</v>
      </c>
      <c r="G14" s="19">
        <v>5.1</v>
      </c>
      <c r="H14" s="19">
        <v>5.5</v>
      </c>
      <c r="I14" s="19">
        <v>7</v>
      </c>
      <c r="J14" s="19">
        <v>4</v>
      </c>
      <c r="K14" s="19">
        <v>3.5</v>
      </c>
      <c r="L14" s="19">
        <v>4</v>
      </c>
      <c r="M14" s="19">
        <v>4</v>
      </c>
    </row>
    <row r="15" spans="2:13" ht="12.75">
      <c r="B15" s="109" t="str">
        <f>'Ingredient Price Sheet'!G16</f>
        <v>Wheat Bran</v>
      </c>
      <c r="C15" s="183">
        <f>'Ingredient Price Sheet'!H16</f>
        <v>0.18</v>
      </c>
      <c r="D15" s="107"/>
      <c r="E15" s="19">
        <v>8</v>
      </c>
      <c r="F15" s="19">
        <v>5</v>
      </c>
      <c r="G15" s="19">
        <v>5.1</v>
      </c>
      <c r="H15" s="19">
        <v>5.5</v>
      </c>
      <c r="I15" s="19">
        <v>5</v>
      </c>
      <c r="J15" s="19"/>
      <c r="K15" s="19"/>
      <c r="L15" s="19"/>
      <c r="M15" s="19"/>
    </row>
    <row r="16" spans="2:13" ht="12.75">
      <c r="B16" s="109" t="str">
        <f>'Ingredient Price Sheet'!L10</f>
        <v>Soybean Meal, 44% solvent</v>
      </c>
      <c r="C16" s="183">
        <f>'Ingredient Price Sheet'!M10</f>
        <v>0.3</v>
      </c>
      <c r="D16" s="107"/>
      <c r="E16" s="19"/>
      <c r="F16" s="19">
        <v>2.3</v>
      </c>
      <c r="G16" s="19"/>
      <c r="H16" s="19"/>
      <c r="I16" s="19"/>
      <c r="J16" s="19"/>
      <c r="K16" s="19"/>
      <c r="L16" s="19"/>
      <c r="M16" s="19"/>
    </row>
    <row r="17" spans="2:13" ht="12.75">
      <c r="B17" s="109" t="str">
        <f>'Ingredient Price Sheet'!L12</f>
        <v>Soybean Meal, 48% solvent</v>
      </c>
      <c r="C17" s="183">
        <f>'Ingredient Price Sheet'!M12</f>
        <v>0.3</v>
      </c>
      <c r="D17" s="107"/>
      <c r="E17" s="19"/>
      <c r="F17" s="19"/>
      <c r="G17" s="19">
        <v>1.7</v>
      </c>
      <c r="H17" s="19"/>
      <c r="I17" s="19"/>
      <c r="J17" s="19"/>
      <c r="K17" s="19"/>
      <c r="L17" s="19"/>
      <c r="M17" s="19"/>
    </row>
    <row r="18" spans="2:13" ht="12.75">
      <c r="B18" s="109" t="str">
        <f>'Ingredient Price Sheet'!L14</f>
        <v>Soybean Meal, expeller</v>
      </c>
      <c r="C18" s="183">
        <f>'Ingredient Price Sheet'!M14</f>
        <v>0.3</v>
      </c>
      <c r="D18" s="107"/>
      <c r="E18" s="19"/>
      <c r="F18" s="19"/>
      <c r="G18" s="19"/>
      <c r="H18" s="19">
        <v>1.1</v>
      </c>
      <c r="I18" s="19"/>
      <c r="J18" s="19"/>
      <c r="K18" s="19"/>
      <c r="L18" s="19"/>
      <c r="M18" s="19"/>
    </row>
    <row r="19" spans="2:13" ht="12.75">
      <c r="B19" s="109" t="str">
        <f>'Ingredient Price Sheet'!L16</f>
        <v>Soybean Meal, high heat</v>
      </c>
      <c r="C19" s="183">
        <f>'Ingredient Price Sheet'!M16</f>
        <v>0.3</v>
      </c>
      <c r="D19" s="107"/>
      <c r="E19" s="19"/>
      <c r="F19" s="19"/>
      <c r="G19" s="19"/>
      <c r="H19" s="19"/>
      <c r="I19" s="19">
        <v>0.8</v>
      </c>
      <c r="J19" s="19"/>
      <c r="K19" s="19"/>
      <c r="L19" s="19"/>
      <c r="M19" s="19"/>
    </row>
    <row r="20" spans="2:13" ht="12.75">
      <c r="B20" s="109" t="str">
        <f>'Ingredient Price Sheet'!L18</f>
        <v>Soybeans, raw, whole</v>
      </c>
      <c r="C20" s="183">
        <f>'Ingredient Price Sheet'!M18</f>
        <v>0.2</v>
      </c>
      <c r="D20" s="107"/>
      <c r="E20" s="19"/>
      <c r="F20" s="19"/>
      <c r="G20" s="19"/>
      <c r="H20" s="19"/>
      <c r="I20" s="19"/>
      <c r="J20" s="19">
        <v>1.9</v>
      </c>
      <c r="K20" s="19"/>
      <c r="L20" s="19"/>
      <c r="M20" s="19"/>
    </row>
    <row r="21" spans="2:13" ht="12.75">
      <c r="B21" s="109" t="str">
        <f>'Ingredient Price Sheet'!L20</f>
        <v>Urea</v>
      </c>
      <c r="C21" s="183">
        <f>'Ingredient Price Sheet'!M20</f>
        <v>0.25</v>
      </c>
      <c r="D21" s="34"/>
      <c r="E21" s="24"/>
      <c r="F21" s="24"/>
      <c r="G21" s="24"/>
      <c r="H21" s="24">
        <v>0.12</v>
      </c>
      <c r="I21" s="24">
        <v>0.175</v>
      </c>
      <c r="J21" s="24"/>
      <c r="K21" s="24">
        <v>0.25</v>
      </c>
      <c r="L21" s="24"/>
      <c r="M21" s="24"/>
    </row>
    <row r="22" spans="2:13" ht="12.75">
      <c r="B22" s="109" t="str">
        <f>'Ingredient Price Sheet'!L24</f>
        <v>Sunflower Meal w/hulls</v>
      </c>
      <c r="C22" s="183">
        <f>'Ingredient Price Sheet'!M24</f>
        <v>0.2</v>
      </c>
      <c r="D22" s="34"/>
      <c r="E22" s="24"/>
      <c r="F22" s="24"/>
      <c r="G22" s="24"/>
      <c r="H22" s="24"/>
      <c r="I22" s="19"/>
      <c r="J22" s="19"/>
      <c r="K22" s="19"/>
      <c r="L22" s="19">
        <v>6</v>
      </c>
      <c r="M22" s="19">
        <v>4</v>
      </c>
    </row>
    <row r="23" spans="2:13" ht="12.75">
      <c r="B23" s="109" t="str">
        <f>'Ingredient Price Sheet'!L22</f>
        <v>Sunflower Seeds</v>
      </c>
      <c r="C23" s="183">
        <f>'Ingredient Price Sheet'!M22</f>
        <v>0.25</v>
      </c>
      <c r="D23" s="34"/>
      <c r="E23" s="24"/>
      <c r="F23" s="24"/>
      <c r="G23" s="24"/>
      <c r="H23" s="24"/>
      <c r="I23" s="19"/>
      <c r="J23" s="19"/>
      <c r="K23" s="19"/>
      <c r="L23" s="19"/>
      <c r="M23" s="19">
        <v>2</v>
      </c>
    </row>
    <row r="24" spans="2:13" ht="13.5" thickBot="1">
      <c r="B24" s="110"/>
      <c r="C24" s="184"/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0.13</v>
      </c>
      <c r="E27" s="24">
        <v>0.21</v>
      </c>
      <c r="F27" s="24">
        <v>0.16</v>
      </c>
      <c r="G27" s="24">
        <v>0.16</v>
      </c>
      <c r="H27" s="24">
        <v>0.21</v>
      </c>
      <c r="I27" s="24">
        <v>0.21</v>
      </c>
      <c r="J27" s="24">
        <v>0.13</v>
      </c>
      <c r="K27" s="24">
        <v>0.13</v>
      </c>
      <c r="L27" s="24">
        <v>0.11</v>
      </c>
      <c r="M27" s="24">
        <v>0.11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>
        <v>0.12</v>
      </c>
      <c r="E29" s="23"/>
      <c r="F29" s="23"/>
      <c r="G29" s="23"/>
      <c r="H29" s="23"/>
      <c r="I29" s="23"/>
      <c r="J29" s="23">
        <v>0.13</v>
      </c>
      <c r="K29" s="23">
        <v>0.13</v>
      </c>
      <c r="L29" s="23"/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13.2</v>
      </c>
      <c r="E33" s="17">
        <v>16.5</v>
      </c>
      <c r="F33" s="17">
        <v>20.1</v>
      </c>
      <c r="G33" s="17">
        <v>20.1</v>
      </c>
      <c r="H33" s="17">
        <v>20.1</v>
      </c>
      <c r="I33" s="17">
        <v>20.1</v>
      </c>
      <c r="J33" s="17">
        <v>16.5</v>
      </c>
      <c r="K33" s="17">
        <v>16.5</v>
      </c>
      <c r="L33" s="17">
        <v>17.2</v>
      </c>
      <c r="M33" s="17">
        <v>17.6</v>
      </c>
    </row>
    <row r="34" spans="2:13" ht="12.75" customHeight="1">
      <c r="B34" s="36" t="s">
        <v>9</v>
      </c>
      <c r="C34" s="87" t="s">
        <v>35</v>
      </c>
      <c r="D34" s="19">
        <v>9.9</v>
      </c>
      <c r="E34" s="19">
        <v>18</v>
      </c>
      <c r="F34" s="19">
        <v>25.5</v>
      </c>
      <c r="G34" s="19">
        <v>25.2</v>
      </c>
      <c r="H34" s="19">
        <v>25.2</v>
      </c>
      <c r="I34" s="19">
        <v>25.2</v>
      </c>
      <c r="J34" s="19">
        <v>18.2</v>
      </c>
      <c r="K34" s="19">
        <v>14.8</v>
      </c>
      <c r="L34" s="19">
        <v>18.2</v>
      </c>
      <c r="M34" s="19">
        <v>23.1</v>
      </c>
    </row>
    <row r="35" spans="2:13" ht="12.75">
      <c r="B35" s="36" t="s">
        <v>10</v>
      </c>
      <c r="C35" s="87" t="s">
        <v>40</v>
      </c>
      <c r="D35" s="19">
        <v>6.2</v>
      </c>
      <c r="E35" s="19">
        <v>14.8</v>
      </c>
      <c r="F35" s="19">
        <v>25.2</v>
      </c>
      <c r="G35" s="19">
        <v>25.3</v>
      </c>
      <c r="H35" s="19">
        <v>25.3</v>
      </c>
      <c r="I35" s="19">
        <v>25.2</v>
      </c>
      <c r="J35" s="19">
        <v>15.3</v>
      </c>
      <c r="K35" s="19">
        <v>14.7</v>
      </c>
      <c r="L35" s="19">
        <v>17.1</v>
      </c>
      <c r="M35" s="19">
        <v>18.5</v>
      </c>
    </row>
    <row r="36" spans="2:13" ht="13.5" thickBot="1">
      <c r="B36" s="36" t="s">
        <v>11</v>
      </c>
      <c r="C36" s="88" t="s">
        <v>39</v>
      </c>
      <c r="D36" s="20">
        <v>-452</v>
      </c>
      <c r="E36" s="20">
        <v>-34</v>
      </c>
      <c r="F36" s="20">
        <v>158</v>
      </c>
      <c r="G36" s="20">
        <v>-4</v>
      </c>
      <c r="H36" s="20">
        <v>35</v>
      </c>
      <c r="I36" s="20">
        <v>70</v>
      </c>
      <c r="J36" s="20">
        <v>-239</v>
      </c>
      <c r="K36" s="20">
        <v>169</v>
      </c>
      <c r="L36" s="20">
        <v>436</v>
      </c>
      <c r="M36" s="20">
        <v>151</v>
      </c>
    </row>
    <row r="37" spans="2:13" ht="13.5" thickTop="1">
      <c r="B37" s="36" t="s">
        <v>12</v>
      </c>
      <c r="C37" s="89" t="s">
        <v>34</v>
      </c>
      <c r="D37" s="20">
        <v>12</v>
      </c>
      <c r="E37" s="20">
        <v>-11</v>
      </c>
      <c r="F37" s="20">
        <v>11</v>
      </c>
      <c r="G37" s="20">
        <v>20</v>
      </c>
      <c r="H37" s="20">
        <v>22</v>
      </c>
      <c r="I37" s="20">
        <v>13</v>
      </c>
      <c r="J37" s="20">
        <v>18</v>
      </c>
      <c r="K37" s="20">
        <v>-24</v>
      </c>
      <c r="L37" s="20">
        <v>5</v>
      </c>
      <c r="M37" s="20">
        <v>31</v>
      </c>
    </row>
    <row r="38" spans="2:13" ht="12.75">
      <c r="B38" s="36" t="s">
        <v>13</v>
      </c>
      <c r="C38" s="61" t="s">
        <v>35</v>
      </c>
      <c r="D38" s="20">
        <v>10</v>
      </c>
      <c r="E38" s="20">
        <v>13.1</v>
      </c>
      <c r="F38" s="20">
        <v>15.7</v>
      </c>
      <c r="G38" s="20">
        <v>15</v>
      </c>
      <c r="H38" s="20">
        <v>15.1</v>
      </c>
      <c r="I38" s="20">
        <v>15.3</v>
      </c>
      <c r="J38" s="20">
        <v>13.1</v>
      </c>
      <c r="K38" s="20">
        <v>14.3</v>
      </c>
      <c r="L38" s="20">
        <v>16</v>
      </c>
      <c r="M38" s="20">
        <v>14.9</v>
      </c>
    </row>
    <row r="39" spans="2:13" ht="12.75">
      <c r="B39" s="36" t="s">
        <v>61</v>
      </c>
      <c r="C39" s="61" t="s">
        <v>41</v>
      </c>
      <c r="D39" s="20">
        <v>6.1</v>
      </c>
      <c r="E39" s="19">
        <v>9.6</v>
      </c>
      <c r="F39" s="19">
        <v>10.5</v>
      </c>
      <c r="G39" s="19">
        <v>9.7</v>
      </c>
      <c r="H39" s="19">
        <v>9.9</v>
      </c>
      <c r="I39" s="19">
        <v>10.2</v>
      </c>
      <c r="J39" s="19">
        <v>8.3</v>
      </c>
      <c r="K39" s="19">
        <v>10.2</v>
      </c>
      <c r="L39" s="19">
        <v>11.9</v>
      </c>
      <c r="M39" s="19">
        <v>11.1</v>
      </c>
    </row>
    <row r="40" spans="2:13" ht="12.75">
      <c r="B40" s="36" t="s">
        <v>62</v>
      </c>
      <c r="C40" s="61" t="s">
        <v>32</v>
      </c>
      <c r="D40" s="20">
        <v>3.9</v>
      </c>
      <c r="E40" s="19">
        <v>3.5</v>
      </c>
      <c r="F40" s="19">
        <v>5.1</v>
      </c>
      <c r="G40" s="19">
        <v>5.3</v>
      </c>
      <c r="H40" s="19">
        <v>5.2</v>
      </c>
      <c r="I40" s="19">
        <v>5.1</v>
      </c>
      <c r="J40" s="19">
        <v>4.8</v>
      </c>
      <c r="K40" s="19">
        <v>4.1</v>
      </c>
      <c r="L40" s="19">
        <v>4</v>
      </c>
      <c r="M40" s="19">
        <v>3.8</v>
      </c>
    </row>
    <row r="41" spans="2:13" ht="13.5" thickBot="1">
      <c r="B41" s="36" t="s">
        <v>14</v>
      </c>
      <c r="C41" s="62" t="s">
        <v>42</v>
      </c>
      <c r="D41" s="20">
        <v>39</v>
      </c>
      <c r="E41" s="20">
        <v>34</v>
      </c>
      <c r="F41" s="20">
        <v>13</v>
      </c>
      <c r="G41" s="20">
        <v>12</v>
      </c>
      <c r="H41" s="20">
        <v>26</v>
      </c>
      <c r="I41" s="20">
        <v>23</v>
      </c>
      <c r="J41" s="20">
        <v>33</v>
      </c>
      <c r="K41" s="20">
        <v>32</v>
      </c>
      <c r="L41" s="20">
        <v>19</v>
      </c>
      <c r="M41" s="20">
        <v>19</v>
      </c>
    </row>
    <row r="42" spans="2:13" ht="13.5" thickTop="1">
      <c r="B42" s="36" t="s">
        <v>15</v>
      </c>
      <c r="C42" s="63" t="s">
        <v>36</v>
      </c>
      <c r="D42" s="20">
        <v>23</v>
      </c>
      <c r="E42" s="20">
        <v>44</v>
      </c>
      <c r="F42" s="20">
        <v>27</v>
      </c>
      <c r="G42" s="20">
        <v>26</v>
      </c>
      <c r="H42" s="20">
        <v>25</v>
      </c>
      <c r="I42" s="20">
        <v>23</v>
      </c>
      <c r="J42" s="20">
        <v>22</v>
      </c>
      <c r="K42" s="20">
        <v>18</v>
      </c>
      <c r="L42" s="20">
        <v>19</v>
      </c>
      <c r="M42" s="20">
        <v>19</v>
      </c>
    </row>
    <row r="43" spans="2:13" ht="12.75">
      <c r="B43" s="36" t="s">
        <v>63</v>
      </c>
      <c r="C43" s="64" t="s">
        <v>33</v>
      </c>
      <c r="D43" s="20">
        <v>51</v>
      </c>
      <c r="E43" s="21">
        <v>47</v>
      </c>
      <c r="F43" s="21">
        <v>44</v>
      </c>
      <c r="G43" s="21">
        <v>44</v>
      </c>
      <c r="H43" s="21">
        <v>44</v>
      </c>
      <c r="I43" s="21">
        <v>42</v>
      </c>
      <c r="J43" s="21">
        <v>50</v>
      </c>
      <c r="K43" s="21">
        <v>54</v>
      </c>
      <c r="L43" s="21">
        <v>47</v>
      </c>
      <c r="M43" s="21">
        <v>45</v>
      </c>
    </row>
    <row r="44" spans="2:13" ht="12.75">
      <c r="B44" s="36" t="s">
        <v>64</v>
      </c>
      <c r="C44" s="65" t="s">
        <v>37</v>
      </c>
      <c r="D44" s="21">
        <v>30</v>
      </c>
      <c r="E44" s="21">
        <v>23</v>
      </c>
      <c r="F44" s="21">
        <v>24</v>
      </c>
      <c r="G44" s="21">
        <v>24</v>
      </c>
      <c r="H44" s="21">
        <v>24</v>
      </c>
      <c r="I44" s="21">
        <v>22</v>
      </c>
      <c r="J44" s="21">
        <v>30</v>
      </c>
      <c r="K44" s="21">
        <v>32</v>
      </c>
      <c r="L44" s="21">
        <v>30</v>
      </c>
      <c r="M44" s="21">
        <v>28</v>
      </c>
    </row>
    <row r="45" spans="2:13" ht="13.5" thickBot="1">
      <c r="B45" s="58" t="s">
        <v>65</v>
      </c>
      <c r="C45" s="66" t="s">
        <v>43</v>
      </c>
      <c r="D45" s="72">
        <v>33</v>
      </c>
      <c r="E45" s="73">
        <v>34</v>
      </c>
      <c r="F45" s="73">
        <v>35</v>
      </c>
      <c r="G45" s="73">
        <v>35</v>
      </c>
      <c r="H45" s="73">
        <v>35</v>
      </c>
      <c r="I45" s="73">
        <v>38</v>
      </c>
      <c r="J45" s="73">
        <v>30</v>
      </c>
      <c r="K45" s="73">
        <v>27</v>
      </c>
      <c r="L45" s="73">
        <v>33</v>
      </c>
      <c r="M45" s="73">
        <v>31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1.55</v>
      </c>
      <c r="E46" s="204">
        <f t="shared" si="0"/>
        <v>3.7</v>
      </c>
      <c r="F46" s="204">
        <f t="shared" si="0"/>
        <v>6.3</v>
      </c>
      <c r="G46" s="204">
        <f t="shared" si="0"/>
        <v>6.325</v>
      </c>
      <c r="H46" s="204">
        <f t="shared" si="0"/>
        <v>6.325</v>
      </c>
      <c r="I46" s="204">
        <f t="shared" si="0"/>
        <v>6.3</v>
      </c>
      <c r="J46" s="204">
        <f t="shared" si="0"/>
        <v>3.825</v>
      </c>
      <c r="K46" s="204">
        <f t="shared" si="0"/>
        <v>3.675</v>
      </c>
      <c r="L46" s="204">
        <f t="shared" si="0"/>
        <v>4.275</v>
      </c>
      <c r="M46" s="205">
        <f t="shared" si="0"/>
        <v>4.625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1.729</v>
      </c>
      <c r="E47" s="207">
        <f aca="true" t="shared" si="1" ref="E47:M47">E13*$C13+E14*$C14+E15*$C15+E16*$C16+E17*$C17+E18*$C18+E19*$C19+E20*$C20+E21*$C21+E22*$C22+E23*$C23+E24*$C24+E26*$C26+E27*$C27+E28*$C28+E29*$C29</f>
        <v>2.673</v>
      </c>
      <c r="F47" s="207">
        <f t="shared" si="1"/>
        <v>3.4179999999999997</v>
      </c>
      <c r="G47" s="207">
        <f t="shared" si="1"/>
        <v>3.314</v>
      </c>
      <c r="H47" s="207">
        <f t="shared" si="1"/>
        <v>3.281</v>
      </c>
      <c r="I47" s="207">
        <f t="shared" si="1"/>
        <v>3.3367500000000003</v>
      </c>
      <c r="J47" s="207">
        <f t="shared" si="1"/>
        <v>2.2560000000000002</v>
      </c>
      <c r="K47" s="207">
        <f t="shared" si="1"/>
        <v>1.9845</v>
      </c>
      <c r="L47" s="207">
        <f t="shared" si="1"/>
        <v>2.7510000000000003</v>
      </c>
      <c r="M47" s="208">
        <f t="shared" si="1"/>
        <v>2.8870000000000005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-0.17900000000000005</v>
      </c>
      <c r="E48" s="210">
        <f t="shared" si="2"/>
        <v>1.0270000000000001</v>
      </c>
      <c r="F48" s="210">
        <f t="shared" si="2"/>
        <v>2.882</v>
      </c>
      <c r="G48" s="210">
        <f t="shared" si="2"/>
        <v>3.011</v>
      </c>
      <c r="H48" s="210">
        <f t="shared" si="2"/>
        <v>3.044</v>
      </c>
      <c r="I48" s="210">
        <f t="shared" si="2"/>
        <v>2.9632499999999995</v>
      </c>
      <c r="J48" s="210">
        <f t="shared" si="2"/>
        <v>1.569</v>
      </c>
      <c r="K48" s="210">
        <f t="shared" si="2"/>
        <v>1.6905</v>
      </c>
      <c r="L48" s="210">
        <f t="shared" si="2"/>
        <v>1.524</v>
      </c>
      <c r="M48" s="211">
        <f t="shared" si="2"/>
        <v>1.7379999999999995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0.13099999999999978</v>
      </c>
      <c r="E49" s="213">
        <f t="shared" si="3"/>
        <v>1.7670000000000003</v>
      </c>
      <c r="F49" s="213">
        <f t="shared" si="3"/>
        <v>4.1419999999999995</v>
      </c>
      <c r="G49" s="213">
        <f t="shared" si="3"/>
        <v>4.276</v>
      </c>
      <c r="H49" s="213">
        <f t="shared" si="3"/>
        <v>4.308999999999999</v>
      </c>
      <c r="I49" s="213">
        <f t="shared" si="3"/>
        <v>4.223249999999999</v>
      </c>
      <c r="J49" s="213">
        <f t="shared" si="3"/>
        <v>2.3339999999999996</v>
      </c>
      <c r="K49" s="213">
        <f t="shared" si="3"/>
        <v>2.4254999999999995</v>
      </c>
      <c r="L49" s="213">
        <f t="shared" si="3"/>
        <v>2.3789999999999996</v>
      </c>
      <c r="M49" s="214">
        <f t="shared" si="3"/>
        <v>2.6629999999999994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160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411</v>
      </c>
      <c r="E6" s="2" t="s">
        <v>436</v>
      </c>
      <c r="F6" s="5" t="s">
        <v>223</v>
      </c>
      <c r="G6" s="2" t="s">
        <v>440</v>
      </c>
      <c r="H6" s="2" t="s">
        <v>492</v>
      </c>
      <c r="I6" s="2" t="s">
        <v>493</v>
      </c>
      <c r="J6" s="2" t="s">
        <v>494</v>
      </c>
      <c r="K6" s="2" t="s">
        <v>441</v>
      </c>
      <c r="L6" s="5" t="s">
        <v>442</v>
      </c>
      <c r="M6" s="2" t="s">
        <v>443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90"/>
    </row>
    <row r="8" spans="2:13" ht="16.5" customHeight="1" thickBot="1" thickTop="1">
      <c r="B8" s="5" t="s">
        <v>0</v>
      </c>
      <c r="C8" s="27" t="s">
        <v>18</v>
      </c>
      <c r="D8" s="111" t="s">
        <v>128</v>
      </c>
      <c r="E8" s="114" t="s">
        <v>162</v>
      </c>
      <c r="F8" s="13" t="s">
        <v>229</v>
      </c>
      <c r="G8" s="13" t="s">
        <v>230</v>
      </c>
      <c r="H8" s="120" t="s">
        <v>231</v>
      </c>
      <c r="I8" s="13" t="s">
        <v>232</v>
      </c>
      <c r="J8" s="13" t="s">
        <v>233</v>
      </c>
      <c r="K8" s="13" t="s">
        <v>326</v>
      </c>
      <c r="L8" s="120" t="s">
        <v>327</v>
      </c>
      <c r="M8" s="240" t="s">
        <v>328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 t="s">
        <v>163</v>
      </c>
      <c r="L9" s="4"/>
      <c r="M9" s="91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6</v>
      </c>
      <c r="E12" s="116">
        <v>15</v>
      </c>
      <c r="F12" s="116">
        <v>20</v>
      </c>
      <c r="G12" s="116">
        <v>20</v>
      </c>
      <c r="H12" s="116">
        <v>20</v>
      </c>
      <c r="I12" s="116">
        <v>20</v>
      </c>
      <c r="J12" s="116">
        <v>20</v>
      </c>
      <c r="K12" s="116">
        <v>25</v>
      </c>
      <c r="L12" s="116">
        <v>25</v>
      </c>
      <c r="M12" s="122">
        <v>25</v>
      </c>
    </row>
    <row r="13" spans="2:13" ht="13.5" thickTop="1">
      <c r="B13" s="108" t="str">
        <f>'Ingredient Price Sheet'!B16</f>
        <v>Grass Hay, mature</v>
      </c>
      <c r="C13" s="182">
        <f>'Ingredient Price Sheet'!C16</f>
        <v>0.08</v>
      </c>
      <c r="D13" s="106">
        <v>11.1</v>
      </c>
      <c r="E13" s="17">
        <v>7.5</v>
      </c>
      <c r="F13" s="17">
        <v>11.4</v>
      </c>
      <c r="G13" s="17">
        <v>11</v>
      </c>
      <c r="H13" s="17">
        <v>11</v>
      </c>
      <c r="I13" s="17">
        <v>11.7</v>
      </c>
      <c r="J13" s="17">
        <v>11.9</v>
      </c>
      <c r="K13" s="17">
        <v>10.5</v>
      </c>
      <c r="L13" s="17">
        <v>10.1</v>
      </c>
      <c r="M13" s="17">
        <v>11.1</v>
      </c>
    </row>
    <row r="14" spans="2:13" ht="12.75">
      <c r="B14" s="109" t="str">
        <f>'Ingredient Price Sheet'!G18</f>
        <v>Corn Grain, ground</v>
      </c>
      <c r="C14" s="183">
        <f>'Ingredient Price Sheet'!H18</f>
        <v>0.18</v>
      </c>
      <c r="D14" s="107">
        <v>4</v>
      </c>
      <c r="E14" s="19">
        <v>3</v>
      </c>
      <c r="F14" s="19">
        <v>3</v>
      </c>
      <c r="G14" s="19">
        <v>4.4</v>
      </c>
      <c r="H14" s="19">
        <v>4.5</v>
      </c>
      <c r="I14" s="19">
        <v>5.5</v>
      </c>
      <c r="J14" s="19">
        <v>4</v>
      </c>
      <c r="K14" s="19"/>
      <c r="L14" s="19"/>
      <c r="M14" s="19"/>
    </row>
    <row r="15" spans="2:13" ht="12.75">
      <c r="B15" s="109" t="str">
        <f>'Ingredient Price Sheet'!G16</f>
        <v>Wheat Bran</v>
      </c>
      <c r="C15" s="183">
        <f>'Ingredient Price Sheet'!H16</f>
        <v>0.18</v>
      </c>
      <c r="D15" s="107"/>
      <c r="E15" s="19">
        <v>8</v>
      </c>
      <c r="F15" s="19">
        <v>5</v>
      </c>
      <c r="G15" s="19">
        <v>4.4</v>
      </c>
      <c r="H15" s="19">
        <v>4.5</v>
      </c>
      <c r="I15" s="19">
        <v>3</v>
      </c>
      <c r="J15" s="19">
        <v>3</v>
      </c>
      <c r="K15" s="19">
        <v>2</v>
      </c>
      <c r="L15" s="19">
        <v>2</v>
      </c>
      <c r="M15" s="19">
        <v>2</v>
      </c>
    </row>
    <row r="16" spans="2:13" ht="12.75">
      <c r="B16" s="109" t="str">
        <f>'Ingredient Price Sheet'!L10</f>
        <v>Soybean Meal, 44% solvent</v>
      </c>
      <c r="C16" s="183">
        <f>'Ingredient Price Sheet'!M10</f>
        <v>0.3</v>
      </c>
      <c r="D16" s="107"/>
      <c r="E16" s="19"/>
      <c r="F16" s="19">
        <v>1.4</v>
      </c>
      <c r="G16" s="19"/>
      <c r="H16" s="19"/>
      <c r="I16" s="19"/>
      <c r="J16" s="19"/>
      <c r="K16" s="19"/>
      <c r="L16" s="19"/>
      <c r="M16" s="19"/>
    </row>
    <row r="17" spans="2:13" ht="12.75">
      <c r="B17" s="109" t="str">
        <f>'Ingredient Price Sheet'!L12</f>
        <v>Soybean Meal, 48% solvent</v>
      </c>
      <c r="C17" s="183">
        <f>'Ingredient Price Sheet'!M12</f>
        <v>0.3</v>
      </c>
      <c r="D17" s="107"/>
      <c r="E17" s="19"/>
      <c r="F17" s="19"/>
      <c r="G17" s="19">
        <v>0.8</v>
      </c>
      <c r="H17" s="19"/>
      <c r="I17" s="19"/>
      <c r="J17" s="19"/>
      <c r="K17" s="19">
        <v>2</v>
      </c>
      <c r="L17" s="19">
        <v>2.5</v>
      </c>
      <c r="M17" s="19">
        <v>1.5</v>
      </c>
    </row>
    <row r="18" spans="2:13" ht="12.75">
      <c r="B18" s="109" t="str">
        <f>'Ingredient Price Sheet'!L14</f>
        <v>Soybean Meal, expeller</v>
      </c>
      <c r="C18" s="183">
        <f>'Ingredient Price Sheet'!M14</f>
        <v>0.3</v>
      </c>
      <c r="D18" s="107"/>
      <c r="E18" s="19"/>
      <c r="F18" s="19"/>
      <c r="G18" s="19"/>
      <c r="H18" s="19">
        <v>0.6</v>
      </c>
      <c r="I18" s="19"/>
      <c r="J18" s="19"/>
      <c r="K18" s="19"/>
      <c r="L18" s="19"/>
      <c r="M18" s="19"/>
    </row>
    <row r="19" spans="2:13" ht="12.75">
      <c r="B19" s="109" t="str">
        <f>'Ingredient Price Sheet'!L16</f>
        <v>Soybean Meal, high heat</v>
      </c>
      <c r="C19" s="183">
        <f>'Ingredient Price Sheet'!M16</f>
        <v>0.3</v>
      </c>
      <c r="D19" s="107"/>
      <c r="E19" s="19"/>
      <c r="F19" s="19"/>
      <c r="G19" s="19"/>
      <c r="H19" s="19"/>
      <c r="I19" s="19">
        <v>0.4</v>
      </c>
      <c r="J19" s="19"/>
      <c r="K19" s="19"/>
      <c r="L19" s="19"/>
      <c r="M19" s="19"/>
    </row>
    <row r="20" spans="2:13" ht="12.75">
      <c r="B20" s="109" t="str">
        <f>'Ingredient Price Sheet'!L18</f>
        <v>Soybeans, raw, whole</v>
      </c>
      <c r="C20" s="183">
        <f>'Ingredient Price Sheet'!M18</f>
        <v>0.2</v>
      </c>
      <c r="D20" s="107"/>
      <c r="E20" s="19"/>
      <c r="F20" s="19"/>
      <c r="G20" s="19"/>
      <c r="H20" s="19"/>
      <c r="I20" s="19"/>
      <c r="J20" s="19">
        <v>1.8</v>
      </c>
      <c r="K20" s="19"/>
      <c r="L20" s="19"/>
      <c r="M20" s="19"/>
    </row>
    <row r="21" spans="2:13" ht="12.75">
      <c r="B21" s="109" t="str">
        <f>'Ingredient Price Sheet'!L20</f>
        <v>Urea</v>
      </c>
      <c r="C21" s="183">
        <f>'Ingredient Price Sheet'!M20</f>
        <v>0.25</v>
      </c>
      <c r="D21" s="34"/>
      <c r="E21" s="24"/>
      <c r="F21" s="24"/>
      <c r="G21" s="24"/>
      <c r="H21" s="24">
        <v>0.1</v>
      </c>
      <c r="I21" s="24">
        <v>0.2</v>
      </c>
      <c r="J21" s="24">
        <v>0.075</v>
      </c>
      <c r="K21" s="24"/>
      <c r="L21" s="24"/>
      <c r="M21" s="24"/>
    </row>
    <row r="22" spans="2:13" ht="12.75">
      <c r="B22" s="109" t="str">
        <f>'Ingredient Price Sheet'!G10</f>
        <v>Barley Grain, rolled</v>
      </c>
      <c r="C22" s="183">
        <f>'Ingredient Price Sheet'!H10</f>
        <v>0.18</v>
      </c>
      <c r="D22" s="34"/>
      <c r="E22" s="24"/>
      <c r="F22" s="24"/>
      <c r="G22" s="24"/>
      <c r="H22" s="24"/>
      <c r="I22" s="19"/>
      <c r="J22" s="19"/>
      <c r="K22" s="19">
        <v>8</v>
      </c>
      <c r="L22" s="19"/>
      <c r="M22" s="19"/>
    </row>
    <row r="23" spans="2:13" ht="12.75">
      <c r="B23" s="109" t="str">
        <f>'Ingredient Price Sheet'!G12</f>
        <v>Oats, Grain, rolled</v>
      </c>
      <c r="C23" s="183">
        <f>'Ingredient Price Sheet'!H12</f>
        <v>0.18</v>
      </c>
      <c r="D23" s="34"/>
      <c r="E23" s="24"/>
      <c r="F23" s="24"/>
      <c r="G23" s="24"/>
      <c r="H23" s="24"/>
      <c r="I23" s="19"/>
      <c r="J23" s="19"/>
      <c r="K23" s="19"/>
      <c r="L23" s="19">
        <v>8</v>
      </c>
      <c r="M23" s="19"/>
    </row>
    <row r="24" spans="2:13" ht="13.5" thickBot="1">
      <c r="B24" s="110" t="str">
        <f>'Ingredient Price Sheet'!G14</f>
        <v>Wheat Grain, rolled</v>
      </c>
      <c r="C24" s="184">
        <f>'Ingredient Price Sheet'!H14</f>
        <v>0.18</v>
      </c>
      <c r="D24" s="241"/>
      <c r="E24" s="242"/>
      <c r="F24" s="242"/>
      <c r="G24" s="242"/>
      <c r="H24" s="242"/>
      <c r="I24" s="242"/>
      <c r="J24" s="242"/>
      <c r="K24" s="242"/>
      <c r="L24" s="242"/>
      <c r="M24" s="242">
        <v>8</v>
      </c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>
        <v>0.13</v>
      </c>
      <c r="E27" s="24">
        <v>0.21</v>
      </c>
      <c r="F27" s="24">
        <v>0.13</v>
      </c>
      <c r="G27" s="24">
        <v>0.21</v>
      </c>
      <c r="H27" s="24">
        <v>0.21</v>
      </c>
      <c r="I27" s="24">
        <v>0.21</v>
      </c>
      <c r="J27" s="24">
        <v>0.21</v>
      </c>
      <c r="K27" s="24">
        <v>0.16</v>
      </c>
      <c r="L27" s="24">
        <v>0.16</v>
      </c>
      <c r="M27" s="24">
        <v>0.16</v>
      </c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>
        <v>0.12</v>
      </c>
      <c r="E29" s="23"/>
      <c r="F29" s="23"/>
      <c r="G29" s="23"/>
      <c r="H29" s="23"/>
      <c r="I29" s="23"/>
      <c r="J29" s="23"/>
      <c r="K29" s="23"/>
      <c r="L29" s="23"/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13.2</v>
      </c>
      <c r="E33" s="17">
        <v>16.5</v>
      </c>
      <c r="F33" s="17">
        <v>18.3</v>
      </c>
      <c r="G33" s="17">
        <v>18.3</v>
      </c>
      <c r="H33" s="17">
        <v>18.3</v>
      </c>
      <c r="I33" s="17">
        <v>18.3</v>
      </c>
      <c r="J33" s="17">
        <v>18.3</v>
      </c>
      <c r="K33" s="17">
        <v>20.1</v>
      </c>
      <c r="L33" s="17">
        <v>20.1</v>
      </c>
      <c r="M33" s="17">
        <v>20.1</v>
      </c>
    </row>
    <row r="34" spans="2:13" ht="12.75" customHeight="1">
      <c r="B34" s="36" t="s">
        <v>9</v>
      </c>
      <c r="C34" s="87" t="s">
        <v>35</v>
      </c>
      <c r="D34" s="19">
        <v>9.9</v>
      </c>
      <c r="E34" s="19">
        <v>18</v>
      </c>
      <c r="F34" s="19">
        <v>20.8</v>
      </c>
      <c r="G34" s="19">
        <v>20.9</v>
      </c>
      <c r="H34" s="19">
        <v>20.9</v>
      </c>
      <c r="I34" s="19">
        <v>20.6</v>
      </c>
      <c r="J34" s="19">
        <v>22.1</v>
      </c>
      <c r="K34" s="19">
        <v>25.5</v>
      </c>
      <c r="L34" s="19">
        <v>25.7</v>
      </c>
      <c r="M34" s="19">
        <v>25.7</v>
      </c>
    </row>
    <row r="35" spans="2:13" ht="12.75">
      <c r="B35" s="36" t="s">
        <v>10</v>
      </c>
      <c r="C35" s="87" t="s">
        <v>40</v>
      </c>
      <c r="D35" s="19">
        <v>6.2</v>
      </c>
      <c r="E35" s="19">
        <v>14.8</v>
      </c>
      <c r="F35" s="19">
        <v>20.3</v>
      </c>
      <c r="G35" s="19">
        <v>20</v>
      </c>
      <c r="H35" s="19">
        <v>20.4</v>
      </c>
      <c r="I35" s="19">
        <v>20.1</v>
      </c>
      <c r="J35" s="19">
        <v>20.2</v>
      </c>
      <c r="K35" s="19">
        <v>25.1</v>
      </c>
      <c r="L35" s="19">
        <v>25.1</v>
      </c>
      <c r="M35" s="19">
        <v>25.2</v>
      </c>
    </row>
    <row r="36" spans="2:13" ht="13.5" thickBot="1">
      <c r="B36" s="36" t="s">
        <v>11</v>
      </c>
      <c r="C36" s="88" t="s">
        <v>39</v>
      </c>
      <c r="D36" s="20">
        <v>-452</v>
      </c>
      <c r="E36" s="20">
        <v>-34</v>
      </c>
      <c r="F36" s="20">
        <v>80</v>
      </c>
      <c r="G36" s="20">
        <v>44</v>
      </c>
      <c r="H36" s="20">
        <v>42</v>
      </c>
      <c r="I36" s="20">
        <v>104</v>
      </c>
      <c r="J36" s="20">
        <v>83</v>
      </c>
      <c r="K36" s="20">
        <v>154</v>
      </c>
      <c r="L36" s="20">
        <v>407</v>
      </c>
      <c r="M36" s="20">
        <v>97</v>
      </c>
    </row>
    <row r="37" spans="2:13" ht="13.5" thickTop="1">
      <c r="B37" s="36" t="s">
        <v>12</v>
      </c>
      <c r="C37" s="89" t="s">
        <v>34</v>
      </c>
      <c r="D37" s="20">
        <v>12</v>
      </c>
      <c r="E37" s="20">
        <v>-11</v>
      </c>
      <c r="F37" s="20">
        <v>18</v>
      </c>
      <c r="G37" s="20">
        <v>2</v>
      </c>
      <c r="H37" s="20">
        <v>26</v>
      </c>
      <c r="I37" s="20">
        <v>10</v>
      </c>
      <c r="J37" s="20">
        <v>11</v>
      </c>
      <c r="K37" s="20">
        <v>9</v>
      </c>
      <c r="L37" s="20">
        <v>4</v>
      </c>
      <c r="M37" s="20">
        <v>11</v>
      </c>
    </row>
    <row r="38" spans="2:13" ht="12.75">
      <c r="B38" s="36" t="s">
        <v>13</v>
      </c>
      <c r="C38" s="61" t="s">
        <v>35</v>
      </c>
      <c r="D38" s="20">
        <v>10</v>
      </c>
      <c r="E38" s="20">
        <v>13.1</v>
      </c>
      <c r="F38" s="20">
        <v>14.7</v>
      </c>
      <c r="G38" s="20">
        <v>144</v>
      </c>
      <c r="H38" s="20">
        <v>14.5</v>
      </c>
      <c r="I38" s="20">
        <v>14.8</v>
      </c>
      <c r="J38" s="20">
        <v>14.8</v>
      </c>
      <c r="K38" s="20">
        <v>15.7</v>
      </c>
      <c r="L38" s="20">
        <v>16.9</v>
      </c>
      <c r="M38" s="20">
        <v>15.3</v>
      </c>
    </row>
    <row r="39" spans="2:13" ht="12.75">
      <c r="B39" s="36" t="s">
        <v>61</v>
      </c>
      <c r="C39" s="61" t="s">
        <v>41</v>
      </c>
      <c r="D39" s="20">
        <v>6.1</v>
      </c>
      <c r="E39" s="19">
        <v>9.6</v>
      </c>
      <c r="F39" s="19">
        <v>10</v>
      </c>
      <c r="G39" s="19">
        <v>9.9</v>
      </c>
      <c r="H39" s="19">
        <v>9.9</v>
      </c>
      <c r="I39" s="19">
        <v>10.2</v>
      </c>
      <c r="J39" s="19">
        <v>10.3</v>
      </c>
      <c r="K39" s="19">
        <v>10.6</v>
      </c>
      <c r="L39" s="19">
        <v>11.7</v>
      </c>
      <c r="M39" s="19">
        <v>10.3</v>
      </c>
    </row>
    <row r="40" spans="2:13" ht="12.75">
      <c r="B40" s="36" t="s">
        <v>62</v>
      </c>
      <c r="C40" s="61" t="s">
        <v>32</v>
      </c>
      <c r="D40" s="20">
        <v>3.9</v>
      </c>
      <c r="E40" s="19">
        <v>3.5</v>
      </c>
      <c r="F40" s="19">
        <v>4.7</v>
      </c>
      <c r="G40" s="19">
        <v>4.5</v>
      </c>
      <c r="H40" s="19">
        <v>4.6</v>
      </c>
      <c r="I40" s="19">
        <v>4.6</v>
      </c>
      <c r="J40" s="19">
        <v>4.6</v>
      </c>
      <c r="K40" s="19">
        <v>5.1</v>
      </c>
      <c r="L40" s="19">
        <v>5.1</v>
      </c>
      <c r="M40" s="19">
        <v>5</v>
      </c>
    </row>
    <row r="41" spans="2:13" ht="13.5" thickBot="1">
      <c r="B41" s="36" t="s">
        <v>14</v>
      </c>
      <c r="C41" s="62" t="s">
        <v>42</v>
      </c>
      <c r="D41" s="20">
        <v>39</v>
      </c>
      <c r="E41" s="20">
        <v>34</v>
      </c>
      <c r="F41" s="20">
        <v>19</v>
      </c>
      <c r="G41" s="20">
        <v>30</v>
      </c>
      <c r="H41" s="20">
        <v>29</v>
      </c>
      <c r="I41" s="20">
        <v>29</v>
      </c>
      <c r="J41" s="20">
        <v>32</v>
      </c>
      <c r="K41" s="20">
        <v>12</v>
      </c>
      <c r="L41" s="20">
        <v>14</v>
      </c>
      <c r="M41" s="20">
        <v>12</v>
      </c>
    </row>
    <row r="42" spans="2:13" ht="13.5" thickTop="1">
      <c r="B42" s="36" t="s">
        <v>15</v>
      </c>
      <c r="C42" s="63" t="s">
        <v>36</v>
      </c>
      <c r="D42" s="20">
        <v>23</v>
      </c>
      <c r="E42" s="20">
        <v>44</v>
      </c>
      <c r="F42" s="20">
        <v>27</v>
      </c>
      <c r="G42" s="20">
        <v>22</v>
      </c>
      <c r="H42" s="20">
        <v>22</v>
      </c>
      <c r="I42" s="20">
        <v>13</v>
      </c>
      <c r="J42" s="20">
        <v>16</v>
      </c>
      <c r="K42" s="20">
        <v>15</v>
      </c>
      <c r="L42" s="20">
        <v>16</v>
      </c>
      <c r="M42" s="20">
        <v>15</v>
      </c>
    </row>
    <row r="43" spans="2:13" ht="12.75">
      <c r="B43" s="36" t="s">
        <v>63</v>
      </c>
      <c r="C43" s="64" t="s">
        <v>33</v>
      </c>
      <c r="D43" s="20">
        <v>51</v>
      </c>
      <c r="E43" s="21">
        <v>47</v>
      </c>
      <c r="F43" s="21">
        <v>49</v>
      </c>
      <c r="G43" s="21">
        <v>47</v>
      </c>
      <c r="H43" s="21">
        <v>47</v>
      </c>
      <c r="I43" s="21">
        <v>47</v>
      </c>
      <c r="J43" s="21">
        <v>48</v>
      </c>
      <c r="K43" s="21">
        <v>43</v>
      </c>
      <c r="L43" s="21">
        <v>45</v>
      </c>
      <c r="M43" s="21">
        <v>42</v>
      </c>
    </row>
    <row r="44" spans="2:13" ht="12.75">
      <c r="B44" s="36" t="s">
        <v>64</v>
      </c>
      <c r="C44" s="65" t="s">
        <v>37</v>
      </c>
      <c r="D44" s="21">
        <v>30</v>
      </c>
      <c r="E44" s="21">
        <v>23</v>
      </c>
      <c r="F44" s="21">
        <v>27</v>
      </c>
      <c r="G44" s="21">
        <v>26</v>
      </c>
      <c r="H44" s="21">
        <v>26</v>
      </c>
      <c r="I44" s="21">
        <v>26</v>
      </c>
      <c r="J44" s="21">
        <v>27</v>
      </c>
      <c r="K44" s="21">
        <v>23</v>
      </c>
      <c r="L44" s="21">
        <v>25</v>
      </c>
      <c r="M44" s="21">
        <v>23</v>
      </c>
    </row>
    <row r="45" spans="2:13" ht="13.5" thickBot="1">
      <c r="B45" s="58" t="s">
        <v>65</v>
      </c>
      <c r="C45" s="66" t="s">
        <v>43</v>
      </c>
      <c r="D45" s="72">
        <v>33</v>
      </c>
      <c r="E45" s="73">
        <v>34</v>
      </c>
      <c r="F45" s="73">
        <v>30</v>
      </c>
      <c r="G45" s="73">
        <v>33</v>
      </c>
      <c r="H45" s="73">
        <v>33</v>
      </c>
      <c r="I45" s="73">
        <v>34</v>
      </c>
      <c r="J45" s="73">
        <v>31</v>
      </c>
      <c r="K45" s="73">
        <v>37</v>
      </c>
      <c r="L45" s="73">
        <v>32</v>
      </c>
      <c r="M45" s="73">
        <v>39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1.55</v>
      </c>
      <c r="E46" s="204">
        <f t="shared" si="0"/>
        <v>3.7</v>
      </c>
      <c r="F46" s="204">
        <f t="shared" si="0"/>
        <v>5.075</v>
      </c>
      <c r="G46" s="204">
        <f t="shared" si="0"/>
        <v>5</v>
      </c>
      <c r="H46" s="204">
        <f t="shared" si="0"/>
        <v>5.1</v>
      </c>
      <c r="I46" s="204">
        <f t="shared" si="0"/>
        <v>5.025</v>
      </c>
      <c r="J46" s="204">
        <f t="shared" si="0"/>
        <v>5.05</v>
      </c>
      <c r="K46" s="204">
        <f t="shared" si="0"/>
        <v>6.275</v>
      </c>
      <c r="L46" s="204">
        <f t="shared" si="0"/>
        <v>6.275</v>
      </c>
      <c r="M46" s="205">
        <f t="shared" si="0"/>
        <v>6.3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1.729</v>
      </c>
      <c r="E47" s="207">
        <f aca="true" t="shared" si="1" ref="E47:M47">E13*$C13+E14*$C14+E15*$C15+E16*$C16+E17*$C17+E18*$C18+E19*$C19+E20*$C20+E21*$C21+E22*$C22+E23*$C23+E24*$C24+E26*$C26+E27*$C27+E28*$C28+E29*$C29</f>
        <v>2.673</v>
      </c>
      <c r="F47" s="207">
        <f t="shared" si="1"/>
        <v>2.8569999999999998</v>
      </c>
      <c r="G47" s="207">
        <f t="shared" si="1"/>
        <v>2.7970000000000006</v>
      </c>
      <c r="H47" s="207">
        <f t="shared" si="1"/>
        <v>2.798</v>
      </c>
      <c r="I47" s="207">
        <f t="shared" si="1"/>
        <v>2.729</v>
      </c>
      <c r="J47" s="207">
        <f t="shared" si="1"/>
        <v>2.68375</v>
      </c>
      <c r="K47" s="207">
        <f t="shared" si="1"/>
        <v>3.328</v>
      </c>
      <c r="L47" s="207">
        <f t="shared" si="1"/>
        <v>3.4459999999999997</v>
      </c>
      <c r="M47" s="208">
        <f t="shared" si="1"/>
        <v>3.226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-0.17900000000000005</v>
      </c>
      <c r="E48" s="210">
        <f t="shared" si="2"/>
        <v>1.0270000000000001</v>
      </c>
      <c r="F48" s="210">
        <f t="shared" si="2"/>
        <v>2.2180000000000004</v>
      </c>
      <c r="G48" s="210">
        <f t="shared" si="2"/>
        <v>2.2029999999999994</v>
      </c>
      <c r="H48" s="210">
        <f t="shared" si="2"/>
        <v>2.3019999999999996</v>
      </c>
      <c r="I48" s="210">
        <f t="shared" si="2"/>
        <v>2.2960000000000003</v>
      </c>
      <c r="J48" s="210">
        <f t="shared" si="2"/>
        <v>2.36625</v>
      </c>
      <c r="K48" s="210">
        <f t="shared" si="2"/>
        <v>2.9470000000000005</v>
      </c>
      <c r="L48" s="210">
        <f t="shared" si="2"/>
        <v>2.8290000000000006</v>
      </c>
      <c r="M48" s="211">
        <f t="shared" si="2"/>
        <v>3.074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0.13099999999999978</v>
      </c>
      <c r="E49" s="213">
        <f t="shared" si="3"/>
        <v>1.7670000000000003</v>
      </c>
      <c r="F49" s="213">
        <f t="shared" si="3"/>
        <v>3.233</v>
      </c>
      <c r="G49" s="213">
        <f t="shared" si="3"/>
        <v>3.2029999999999994</v>
      </c>
      <c r="H49" s="213">
        <f t="shared" si="3"/>
        <v>3.321999999999999</v>
      </c>
      <c r="I49" s="213">
        <f t="shared" si="3"/>
        <v>3.301</v>
      </c>
      <c r="J49" s="213">
        <f t="shared" si="3"/>
        <v>3.3762499999999998</v>
      </c>
      <c r="K49" s="213">
        <f t="shared" si="3"/>
        <v>4.202</v>
      </c>
      <c r="L49" s="213">
        <f t="shared" si="3"/>
        <v>4.0840000000000005</v>
      </c>
      <c r="M49" s="214">
        <f t="shared" si="3"/>
        <v>4.334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92">
        <f ca="1">TODAY()</f>
        <v>37937</v>
      </c>
      <c r="C2" s="93" t="str">
        <f>'Forage Quality Demo'!C2</f>
        <v>Kosovo</v>
      </c>
      <c r="D2" s="288" t="s">
        <v>134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73</v>
      </c>
      <c r="E6" s="2" t="s">
        <v>444</v>
      </c>
      <c r="F6" s="2" t="s">
        <v>445</v>
      </c>
      <c r="G6" s="2" t="s">
        <v>446</v>
      </c>
      <c r="H6" s="2" t="s">
        <v>447</v>
      </c>
      <c r="I6" s="2" t="s">
        <v>448</v>
      </c>
      <c r="J6" s="2" t="s">
        <v>449</v>
      </c>
      <c r="K6" s="2" t="s">
        <v>452</v>
      </c>
      <c r="L6" s="5" t="s">
        <v>450</v>
      </c>
      <c r="M6" s="2" t="s">
        <v>451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54"/>
    </row>
    <row r="8" spans="2:13" ht="16.5" customHeight="1" thickBot="1" thickTop="1">
      <c r="B8" s="5" t="s">
        <v>0</v>
      </c>
      <c r="C8" s="27" t="s">
        <v>18</v>
      </c>
      <c r="D8" s="7" t="s">
        <v>133</v>
      </c>
      <c r="E8" s="13" t="s">
        <v>136</v>
      </c>
      <c r="F8" s="13" t="s">
        <v>135</v>
      </c>
      <c r="G8" s="13" t="s">
        <v>137</v>
      </c>
      <c r="H8" s="120" t="s">
        <v>138</v>
      </c>
      <c r="I8" s="12" t="s">
        <v>312</v>
      </c>
      <c r="J8" s="12" t="s">
        <v>329</v>
      </c>
      <c r="K8" s="114" t="s">
        <v>330</v>
      </c>
      <c r="L8" s="238" t="s">
        <v>331</v>
      </c>
      <c r="M8" s="15" t="s">
        <v>392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1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34</v>
      </c>
      <c r="E12" s="116">
        <v>37</v>
      </c>
      <c r="F12" s="116">
        <v>37</v>
      </c>
      <c r="G12" s="116">
        <v>37</v>
      </c>
      <c r="H12" s="116">
        <v>37</v>
      </c>
      <c r="I12" s="116">
        <v>37</v>
      </c>
      <c r="J12" s="116">
        <v>37</v>
      </c>
      <c r="K12" s="116">
        <v>37</v>
      </c>
      <c r="L12" s="116">
        <v>37</v>
      </c>
      <c r="M12" s="122">
        <v>37</v>
      </c>
    </row>
    <row r="13" spans="2:13" ht="13.5" thickTop="1">
      <c r="B13" s="108" t="str">
        <f>'Ingredient Price Sheet'!B18</f>
        <v>Legume Pasture, excel.</v>
      </c>
      <c r="C13" s="182">
        <f>'Ingredient Price Sheet'!C18</f>
        <v>0.04</v>
      </c>
      <c r="D13" s="106">
        <v>91.4</v>
      </c>
      <c r="E13" s="17">
        <v>84.6</v>
      </c>
      <c r="F13" s="17">
        <v>85.7</v>
      </c>
      <c r="G13" s="17">
        <v>86.5</v>
      </c>
      <c r="H13" s="17">
        <v>86.8</v>
      </c>
      <c r="I13" s="17">
        <v>76.8</v>
      </c>
      <c r="J13" s="17">
        <v>82.9</v>
      </c>
      <c r="K13" s="17">
        <v>81.3</v>
      </c>
      <c r="L13" s="17">
        <v>84.9</v>
      </c>
      <c r="M13" s="17">
        <v>83.1</v>
      </c>
    </row>
    <row r="14" spans="2:13" ht="12.75">
      <c r="B14" s="109" t="str">
        <f>'Ingredient Price Sheet'!G18</f>
        <v>Corn Grain, ground</v>
      </c>
      <c r="C14" s="183">
        <f>'Ingredient Price Sheet'!H18</f>
        <v>0.18</v>
      </c>
      <c r="D14" s="107">
        <v>4</v>
      </c>
      <c r="E14" s="19">
        <v>6</v>
      </c>
      <c r="F14" s="19">
        <v>6</v>
      </c>
      <c r="G14" s="19">
        <v>6</v>
      </c>
      <c r="H14" s="19">
        <v>6</v>
      </c>
      <c r="I14" s="19">
        <v>7</v>
      </c>
      <c r="J14" s="19"/>
      <c r="K14" s="19"/>
      <c r="L14" s="19"/>
      <c r="M14" s="19"/>
    </row>
    <row r="15" spans="2:13" ht="12.75">
      <c r="B15" s="109" t="str">
        <f>'Ingredient Price Sheet'!G16</f>
        <v>Wheat Bran</v>
      </c>
      <c r="C15" s="183">
        <f>'Ingredient Price Sheet'!H16</f>
        <v>0.18</v>
      </c>
      <c r="D15" s="107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109" t="str">
        <f>'Ingredient Price Sheet'!L10</f>
        <v>Soybean Meal, 44% solvent</v>
      </c>
      <c r="C16" s="183">
        <f>'Ingredient Price Sheet'!M10</f>
        <v>0.3</v>
      </c>
      <c r="D16" s="107"/>
      <c r="E16" s="19">
        <v>0.8</v>
      </c>
      <c r="F16" s="19"/>
      <c r="G16" s="19"/>
      <c r="H16" s="19"/>
      <c r="I16" s="19"/>
      <c r="J16" s="19"/>
      <c r="K16" s="19"/>
      <c r="L16" s="19"/>
      <c r="M16" s="19"/>
    </row>
    <row r="17" spans="2:13" ht="12.75">
      <c r="B17" s="109" t="str">
        <f>'Ingredient Price Sheet'!L12</f>
        <v>Soybean Meal, 48% solvent</v>
      </c>
      <c r="C17" s="183">
        <f>'Ingredient Price Sheet'!M12</f>
        <v>0.3</v>
      </c>
      <c r="D17" s="107"/>
      <c r="E17" s="19"/>
      <c r="F17" s="19">
        <v>0.6</v>
      </c>
      <c r="G17" s="19"/>
      <c r="H17" s="19"/>
      <c r="I17" s="19"/>
      <c r="J17" s="19">
        <v>1.1</v>
      </c>
      <c r="K17" s="19">
        <v>1.5</v>
      </c>
      <c r="L17" s="19">
        <v>0.7</v>
      </c>
      <c r="M17" s="19">
        <v>1.1</v>
      </c>
    </row>
    <row r="18" spans="2:13" ht="12.75">
      <c r="B18" s="109" t="str">
        <f>'Ingredient Price Sheet'!L14</f>
        <v>Soybean Meal, expeller</v>
      </c>
      <c r="C18" s="183">
        <f>'Ingredient Price Sheet'!M14</f>
        <v>0.3</v>
      </c>
      <c r="D18" s="107"/>
      <c r="E18" s="19"/>
      <c r="F18" s="19"/>
      <c r="G18" s="19">
        <v>0.4</v>
      </c>
      <c r="H18" s="19"/>
      <c r="I18" s="19"/>
      <c r="J18" s="19"/>
      <c r="K18" s="19"/>
      <c r="L18" s="19"/>
      <c r="M18" s="19"/>
    </row>
    <row r="19" spans="2:13" ht="12.75">
      <c r="B19" s="109" t="str">
        <f>'Ingredient Price Sheet'!L16</f>
        <v>Soybean Meal, high heat</v>
      </c>
      <c r="C19" s="183">
        <f>'Ingredient Price Sheet'!M16</f>
        <v>0.3</v>
      </c>
      <c r="D19" s="107"/>
      <c r="E19" s="19"/>
      <c r="F19" s="19"/>
      <c r="G19" s="19"/>
      <c r="H19" s="19">
        <v>0.3</v>
      </c>
      <c r="I19" s="19"/>
      <c r="J19" s="19"/>
      <c r="K19" s="19"/>
      <c r="L19" s="19"/>
      <c r="M19" s="19"/>
    </row>
    <row r="20" spans="2:13" ht="12.75">
      <c r="B20" s="109" t="str">
        <f>'Ingredient Price Sheet'!L18</f>
        <v>Soybeans, raw, whole</v>
      </c>
      <c r="C20" s="183">
        <f>'Ingredient Price Sheet'!M18</f>
        <v>0.2</v>
      </c>
      <c r="D20" s="107"/>
      <c r="E20" s="19"/>
      <c r="F20" s="19"/>
      <c r="G20" s="19"/>
      <c r="H20" s="19"/>
      <c r="I20" s="19">
        <v>1.7</v>
      </c>
      <c r="J20" s="19"/>
      <c r="K20" s="19"/>
      <c r="L20" s="19"/>
      <c r="M20" s="19"/>
    </row>
    <row r="21" spans="2:13" ht="12.75">
      <c r="B21" s="109" t="str">
        <f>'Ingredient Price Sheet'!G10</f>
        <v>Barley Grain, rolled</v>
      </c>
      <c r="C21" s="183">
        <f>'Ingredient Price Sheet'!H10</f>
        <v>0.18</v>
      </c>
      <c r="D21" s="34"/>
      <c r="E21" s="24"/>
      <c r="F21" s="24"/>
      <c r="G21" s="24"/>
      <c r="H21" s="24"/>
      <c r="I21" s="19"/>
      <c r="J21" s="19">
        <v>6</v>
      </c>
      <c r="K21" s="19"/>
      <c r="L21" s="19"/>
      <c r="M21" s="19">
        <v>2</v>
      </c>
    </row>
    <row r="22" spans="2:13" ht="12.75">
      <c r="B22" s="109" t="str">
        <f>'Ingredient Price Sheet'!G12</f>
        <v>Oats, Grain, rolled</v>
      </c>
      <c r="C22" s="183">
        <f>'Ingredient Price Sheet'!H12</f>
        <v>0.18</v>
      </c>
      <c r="D22" s="34"/>
      <c r="E22" s="24"/>
      <c r="F22" s="24"/>
      <c r="G22" s="24"/>
      <c r="H22" s="24"/>
      <c r="I22" s="19"/>
      <c r="J22" s="19"/>
      <c r="K22" s="19">
        <v>6</v>
      </c>
      <c r="L22" s="19"/>
      <c r="M22" s="19">
        <v>2</v>
      </c>
    </row>
    <row r="23" spans="2:13" ht="12.75">
      <c r="B23" s="109" t="str">
        <f>'Ingredient Price Sheet'!G14</f>
        <v>Wheat Grain, rolled</v>
      </c>
      <c r="C23" s="183">
        <f>'Ingredient Price Sheet'!H14</f>
        <v>0.18</v>
      </c>
      <c r="D23" s="34"/>
      <c r="E23" s="24"/>
      <c r="F23" s="24"/>
      <c r="G23" s="24"/>
      <c r="H23" s="24"/>
      <c r="I23" s="19"/>
      <c r="J23" s="19"/>
      <c r="K23" s="19"/>
      <c r="L23" s="19">
        <v>6</v>
      </c>
      <c r="M23" s="19">
        <v>2</v>
      </c>
    </row>
    <row r="24" spans="2:13" ht="13.5" thickBot="1">
      <c r="B24" s="110"/>
      <c r="C24" s="184"/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>
        <v>0.11</v>
      </c>
      <c r="E29" s="23">
        <v>0.11</v>
      </c>
      <c r="F29" s="23">
        <v>0.11</v>
      </c>
      <c r="G29" s="23">
        <v>0.11</v>
      </c>
      <c r="H29" s="23">
        <v>0.11</v>
      </c>
      <c r="I29" s="23">
        <v>0.11</v>
      </c>
      <c r="J29" s="23">
        <v>0.11</v>
      </c>
      <c r="K29" s="23">
        <v>0.11</v>
      </c>
      <c r="L29" s="23">
        <v>0.11</v>
      </c>
      <c r="M29" s="23">
        <v>0.11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23.3</v>
      </c>
      <c r="E33" s="17">
        <v>24.4</v>
      </c>
      <c r="F33" s="17">
        <v>24.4</v>
      </c>
      <c r="G33" s="17">
        <v>24.4</v>
      </c>
      <c r="H33" s="17">
        <v>24.4</v>
      </c>
      <c r="I33" s="17">
        <v>24.4</v>
      </c>
      <c r="J33" s="17">
        <v>24.4</v>
      </c>
      <c r="K33" s="17">
        <v>24.4</v>
      </c>
      <c r="L33" s="17">
        <v>24.4</v>
      </c>
      <c r="M33" s="17">
        <v>24.4</v>
      </c>
    </row>
    <row r="34" spans="2:13" ht="12.75" customHeight="1">
      <c r="B34" s="36" t="s">
        <v>9</v>
      </c>
      <c r="C34" s="87" t="s">
        <v>35</v>
      </c>
      <c r="D34" s="19">
        <v>33.7</v>
      </c>
      <c r="E34" s="19">
        <v>36</v>
      </c>
      <c r="F34" s="19">
        <v>35.9</v>
      </c>
      <c r="G34" s="19">
        <v>35.9</v>
      </c>
      <c r="H34" s="19">
        <v>35.8</v>
      </c>
      <c r="I34" s="19">
        <v>37.3</v>
      </c>
      <c r="J34" s="19">
        <v>35.7</v>
      </c>
      <c r="K34" s="19">
        <v>36.1</v>
      </c>
      <c r="L34" s="19">
        <v>35.9</v>
      </c>
      <c r="M34" s="19">
        <v>35.9</v>
      </c>
    </row>
    <row r="35" spans="2:13" ht="12.75">
      <c r="B35" s="36" t="s">
        <v>10</v>
      </c>
      <c r="C35" s="87" t="s">
        <v>40</v>
      </c>
      <c r="D35" s="19">
        <v>34</v>
      </c>
      <c r="E35" s="19">
        <v>37.2</v>
      </c>
      <c r="F35" s="19">
        <v>37.4</v>
      </c>
      <c r="G35" s="19">
        <v>37.4</v>
      </c>
      <c r="H35" s="19">
        <v>37.3</v>
      </c>
      <c r="I35" s="19">
        <v>37.5</v>
      </c>
      <c r="J35" s="19">
        <v>37.1</v>
      </c>
      <c r="K35" s="19">
        <v>37.1</v>
      </c>
      <c r="L35" s="19">
        <v>37.2</v>
      </c>
      <c r="M35" s="19">
        <v>37.2</v>
      </c>
    </row>
    <row r="36" spans="2:13" ht="13.5" thickBot="1">
      <c r="B36" s="36" t="s">
        <v>11</v>
      </c>
      <c r="C36" s="88" t="s">
        <v>39</v>
      </c>
      <c r="D36" s="20">
        <v>1729</v>
      </c>
      <c r="E36" s="20">
        <v>1631</v>
      </c>
      <c r="F36" s="20">
        <v>1607</v>
      </c>
      <c r="G36" s="20">
        <v>1528</v>
      </c>
      <c r="H36" s="20">
        <v>1524</v>
      </c>
      <c r="I36" s="20">
        <v>1483</v>
      </c>
      <c r="J36" s="20">
        <v>1907</v>
      </c>
      <c r="K36" s="20">
        <v>2048</v>
      </c>
      <c r="L36" s="20">
        <v>1920</v>
      </c>
      <c r="M36" s="20">
        <v>1960</v>
      </c>
    </row>
    <row r="37" spans="2:13" ht="13.5" thickTop="1">
      <c r="B37" s="36" t="s">
        <v>12</v>
      </c>
      <c r="C37" s="89" t="s">
        <v>34</v>
      </c>
      <c r="D37" s="20">
        <v>-3</v>
      </c>
      <c r="E37" s="20">
        <v>15</v>
      </c>
      <c r="F37" s="20">
        <v>25</v>
      </c>
      <c r="G37" s="20">
        <v>27</v>
      </c>
      <c r="H37" s="20">
        <v>19</v>
      </c>
      <c r="I37" s="20">
        <v>29</v>
      </c>
      <c r="J37" s="20">
        <v>6</v>
      </c>
      <c r="K37" s="20">
        <v>10</v>
      </c>
      <c r="L37" s="20">
        <v>14</v>
      </c>
      <c r="M37" s="20">
        <v>10</v>
      </c>
    </row>
    <row r="38" spans="2:13" ht="12.75">
      <c r="B38" s="36" t="s">
        <v>13</v>
      </c>
      <c r="C38" s="61" t="s">
        <v>35</v>
      </c>
      <c r="D38" s="20">
        <v>23.6</v>
      </c>
      <c r="E38" s="20">
        <v>23.1</v>
      </c>
      <c r="F38" s="20">
        <v>23.1</v>
      </c>
      <c r="G38" s="20">
        <v>22.8</v>
      </c>
      <c r="H38" s="20">
        <v>22.7</v>
      </c>
      <c r="I38" s="20">
        <v>22.6</v>
      </c>
      <c r="J38" s="20">
        <v>24.2</v>
      </c>
      <c r="K38" s="20">
        <v>24.8</v>
      </c>
      <c r="L38" s="20">
        <v>24.2</v>
      </c>
      <c r="M38" s="20">
        <v>24.4</v>
      </c>
    </row>
    <row r="39" spans="2:13" ht="12.75">
      <c r="B39" s="36" t="s">
        <v>61</v>
      </c>
      <c r="C39" s="61" t="s">
        <v>41</v>
      </c>
      <c r="D39" s="20">
        <v>17.1</v>
      </c>
      <c r="E39" s="19">
        <v>16.4</v>
      </c>
      <c r="F39" s="19">
        <v>16.3</v>
      </c>
      <c r="G39" s="19">
        <v>16</v>
      </c>
      <c r="H39" s="19">
        <v>16</v>
      </c>
      <c r="I39" s="19">
        <v>16</v>
      </c>
      <c r="J39" s="19">
        <v>17.5</v>
      </c>
      <c r="K39" s="19">
        <v>18</v>
      </c>
      <c r="L39" s="19">
        <v>17.5</v>
      </c>
      <c r="M39" s="19">
        <v>17.7</v>
      </c>
    </row>
    <row r="40" spans="2:13" ht="12.75">
      <c r="B40" s="36" t="s">
        <v>62</v>
      </c>
      <c r="C40" s="61" t="s">
        <v>32</v>
      </c>
      <c r="D40" s="20">
        <v>6.5</v>
      </c>
      <c r="E40" s="19">
        <v>6.7</v>
      </c>
      <c r="F40" s="19">
        <v>6.7</v>
      </c>
      <c r="G40" s="19">
        <v>6.8</v>
      </c>
      <c r="H40" s="19">
        <v>6.7</v>
      </c>
      <c r="I40" s="19">
        <v>6.6</v>
      </c>
      <c r="J40" s="19">
        <v>6.7</v>
      </c>
      <c r="K40" s="19">
        <v>6.7</v>
      </c>
      <c r="L40" s="19">
        <v>6.7</v>
      </c>
      <c r="M40" s="19">
        <v>6.7</v>
      </c>
    </row>
    <row r="41" spans="2:13" ht="13.5" thickBot="1">
      <c r="B41" s="36" t="s">
        <v>14</v>
      </c>
      <c r="C41" s="62" t="s">
        <v>42</v>
      </c>
      <c r="D41" s="20">
        <v>29</v>
      </c>
      <c r="E41" s="20">
        <v>21</v>
      </c>
      <c r="F41" s="20">
        <v>21</v>
      </c>
      <c r="G41" s="20">
        <v>21</v>
      </c>
      <c r="H41" s="20">
        <v>22</v>
      </c>
      <c r="I41" s="20">
        <v>22</v>
      </c>
      <c r="J41" s="20">
        <v>20</v>
      </c>
      <c r="K41" s="20">
        <v>21</v>
      </c>
      <c r="L41" s="20">
        <v>21</v>
      </c>
      <c r="M41" s="20">
        <v>21</v>
      </c>
    </row>
    <row r="42" spans="2:13" ht="13.5" thickTop="1">
      <c r="B42" s="36" t="s">
        <v>15</v>
      </c>
      <c r="C42" s="63" t="s">
        <v>36</v>
      </c>
      <c r="D42" s="20">
        <v>16</v>
      </c>
      <c r="E42" s="20">
        <v>17</v>
      </c>
      <c r="F42" s="20">
        <v>16</v>
      </c>
      <c r="G42" s="20">
        <v>16</v>
      </c>
      <c r="H42" s="20">
        <v>15</v>
      </c>
      <c r="I42" s="20">
        <v>25</v>
      </c>
      <c r="J42" s="20">
        <v>21</v>
      </c>
      <c r="K42" s="20">
        <v>22</v>
      </c>
      <c r="L42" s="20">
        <v>21</v>
      </c>
      <c r="M42" s="20">
        <v>21</v>
      </c>
    </row>
    <row r="43" spans="2:13" ht="12.75">
      <c r="B43" s="36" t="s">
        <v>63</v>
      </c>
      <c r="C43" s="64" t="s">
        <v>33</v>
      </c>
      <c r="D43" s="20">
        <v>29</v>
      </c>
      <c r="E43" s="21">
        <v>27</v>
      </c>
      <c r="F43" s="21">
        <v>27</v>
      </c>
      <c r="G43" s="21">
        <v>28</v>
      </c>
      <c r="H43" s="21">
        <v>28</v>
      </c>
      <c r="I43" s="21">
        <v>26</v>
      </c>
      <c r="J43" s="21">
        <v>29</v>
      </c>
      <c r="K43" s="21">
        <v>31</v>
      </c>
      <c r="L43" s="21">
        <v>28</v>
      </c>
      <c r="M43" s="21">
        <v>29</v>
      </c>
    </row>
    <row r="44" spans="2:13" ht="12.75">
      <c r="B44" s="36" t="s">
        <v>64</v>
      </c>
      <c r="C44" s="65" t="s">
        <v>37</v>
      </c>
      <c r="D44" s="21">
        <v>21</v>
      </c>
      <c r="E44" s="21">
        <v>19</v>
      </c>
      <c r="F44" s="21">
        <v>19</v>
      </c>
      <c r="G44" s="21">
        <v>19</v>
      </c>
      <c r="H44" s="21">
        <v>19</v>
      </c>
      <c r="I44" s="21">
        <v>18</v>
      </c>
      <c r="J44" s="21">
        <v>19</v>
      </c>
      <c r="K44" s="21">
        <v>21</v>
      </c>
      <c r="L44" s="21">
        <v>19</v>
      </c>
      <c r="M44" s="21">
        <v>20</v>
      </c>
    </row>
    <row r="45" spans="2:13" ht="13.5" thickBot="1">
      <c r="B45" s="58" t="s">
        <v>65</v>
      </c>
      <c r="C45" s="66" t="s">
        <v>43</v>
      </c>
      <c r="D45" s="72">
        <v>37</v>
      </c>
      <c r="E45" s="73">
        <v>40</v>
      </c>
      <c r="F45" s="73">
        <v>40</v>
      </c>
      <c r="G45" s="73">
        <v>40</v>
      </c>
      <c r="H45" s="73">
        <v>40</v>
      </c>
      <c r="I45" s="73">
        <v>41</v>
      </c>
      <c r="J45" s="73">
        <v>38</v>
      </c>
      <c r="K45" s="73">
        <v>35</v>
      </c>
      <c r="L45" s="73">
        <v>39</v>
      </c>
      <c r="M45" s="73">
        <v>37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8.5</v>
      </c>
      <c r="E46" s="204">
        <f t="shared" si="0"/>
        <v>9.3</v>
      </c>
      <c r="F46" s="204">
        <f t="shared" si="0"/>
        <v>9.35</v>
      </c>
      <c r="G46" s="204">
        <f t="shared" si="0"/>
        <v>9.35</v>
      </c>
      <c r="H46" s="204">
        <f t="shared" si="0"/>
        <v>9.325</v>
      </c>
      <c r="I46" s="204">
        <f t="shared" si="0"/>
        <v>9.375</v>
      </c>
      <c r="J46" s="204">
        <f t="shared" si="0"/>
        <v>9.275</v>
      </c>
      <c r="K46" s="204">
        <f t="shared" si="0"/>
        <v>9.275</v>
      </c>
      <c r="L46" s="204">
        <f t="shared" si="0"/>
        <v>9.3</v>
      </c>
      <c r="M46" s="205">
        <f t="shared" si="0"/>
        <v>9.3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4.481</v>
      </c>
      <c r="E47" s="207">
        <f aca="true" t="shared" si="1" ref="E47:M47">E13*$C13+E14*$C14+E15*$C15+E16*$C16+E17*$C17+E18*$C18+E19*$C19+E20*$C20+E21*$C21+E22*$C22+E23*$C23+E24*$C24+E26*$C26+E27*$C27+E28*$C28+E29*$C29</f>
        <v>4.809</v>
      </c>
      <c r="F47" s="207">
        <f t="shared" si="1"/>
        <v>4.793</v>
      </c>
      <c r="G47" s="207">
        <f t="shared" si="1"/>
        <v>4.765</v>
      </c>
      <c r="H47" s="207">
        <f t="shared" si="1"/>
        <v>4.746999999999999</v>
      </c>
      <c r="I47" s="207">
        <f t="shared" si="1"/>
        <v>4.776999999999999</v>
      </c>
      <c r="J47" s="207">
        <f t="shared" si="1"/>
        <v>4.831</v>
      </c>
      <c r="K47" s="207">
        <f t="shared" si="1"/>
        <v>4.887</v>
      </c>
      <c r="L47" s="207">
        <f t="shared" si="1"/>
        <v>4.7909999999999995</v>
      </c>
      <c r="M47" s="208">
        <f t="shared" si="1"/>
        <v>4.839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4.019</v>
      </c>
      <c r="E48" s="210">
        <f t="shared" si="2"/>
        <v>4.4910000000000005</v>
      </c>
      <c r="F48" s="210">
        <f t="shared" si="2"/>
        <v>4.5569999999999995</v>
      </c>
      <c r="G48" s="210">
        <f t="shared" si="2"/>
        <v>4.585</v>
      </c>
      <c r="H48" s="210">
        <f t="shared" si="2"/>
        <v>4.578</v>
      </c>
      <c r="I48" s="210">
        <f t="shared" si="2"/>
        <v>4.598000000000001</v>
      </c>
      <c r="J48" s="210">
        <f t="shared" si="2"/>
        <v>4.444</v>
      </c>
      <c r="K48" s="210">
        <f t="shared" si="2"/>
        <v>4.388000000000001</v>
      </c>
      <c r="L48" s="210">
        <f t="shared" si="2"/>
        <v>4.509000000000001</v>
      </c>
      <c r="M48" s="211">
        <f t="shared" si="2"/>
        <v>4.461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5.718999999999999</v>
      </c>
      <c r="E49" s="213">
        <f t="shared" si="3"/>
        <v>6.351</v>
      </c>
      <c r="F49" s="213">
        <f t="shared" si="3"/>
        <v>6.426999999999999</v>
      </c>
      <c r="G49" s="213">
        <f t="shared" si="3"/>
        <v>6.454999999999999</v>
      </c>
      <c r="H49" s="213">
        <f t="shared" si="3"/>
        <v>6.4430000000000005</v>
      </c>
      <c r="I49" s="213">
        <f t="shared" si="3"/>
        <v>6.473000000000001</v>
      </c>
      <c r="J49" s="213">
        <f t="shared" si="3"/>
        <v>6.299</v>
      </c>
      <c r="K49" s="213">
        <f t="shared" si="3"/>
        <v>6.243000000000001</v>
      </c>
      <c r="L49" s="213">
        <f t="shared" si="3"/>
        <v>6.369000000000001</v>
      </c>
      <c r="M49" s="214">
        <f t="shared" si="3"/>
        <v>6.321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92">
        <f ca="1">TODAY()</f>
        <v>37937</v>
      </c>
      <c r="C2" s="93" t="str">
        <f>'Forage Quality Demo'!C2</f>
        <v>Kosovo</v>
      </c>
      <c r="D2" s="268" t="s">
        <v>140</v>
      </c>
      <c r="E2" s="269"/>
      <c r="F2" s="269"/>
      <c r="G2" s="269"/>
      <c r="H2" s="269"/>
      <c r="I2" s="269"/>
      <c r="J2" s="269"/>
      <c r="K2" s="269"/>
      <c r="L2" s="269"/>
      <c r="M2" s="270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77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80" t="s">
        <v>50</v>
      </c>
      <c r="C6" s="33" t="s">
        <v>19</v>
      </c>
      <c r="D6" s="32" t="s">
        <v>74</v>
      </c>
      <c r="E6" s="2" t="s">
        <v>453</v>
      </c>
      <c r="F6" s="2" t="s">
        <v>454</v>
      </c>
      <c r="G6" s="2" t="s">
        <v>455</v>
      </c>
      <c r="H6" s="2" t="s">
        <v>456</v>
      </c>
      <c r="I6" s="2" t="s">
        <v>457</v>
      </c>
      <c r="J6" s="2" t="s">
        <v>458</v>
      </c>
      <c r="K6" s="2" t="s">
        <v>459</v>
      </c>
      <c r="L6" s="5" t="s">
        <v>460</v>
      </c>
      <c r="M6" s="2" t="s">
        <v>461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54"/>
    </row>
    <row r="8" spans="2:13" ht="16.5" customHeight="1" thickBot="1" thickTop="1">
      <c r="B8" s="5" t="s">
        <v>0</v>
      </c>
      <c r="C8" s="27" t="s">
        <v>18</v>
      </c>
      <c r="D8" s="83" t="s">
        <v>567</v>
      </c>
      <c r="E8" s="15" t="s">
        <v>142</v>
      </c>
      <c r="F8" s="15" t="s">
        <v>170</v>
      </c>
      <c r="G8" s="15" t="s">
        <v>143</v>
      </c>
      <c r="H8" s="84" t="s">
        <v>144</v>
      </c>
      <c r="I8" s="12" t="s">
        <v>311</v>
      </c>
      <c r="J8" s="15" t="s">
        <v>332</v>
      </c>
      <c r="K8" s="120" t="s">
        <v>333</v>
      </c>
      <c r="L8" s="238" t="s">
        <v>334</v>
      </c>
      <c r="M8" s="15" t="s">
        <v>392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1"/>
    </row>
    <row r="10" spans="2:13" ht="15" customHeight="1" thickBot="1" thickTop="1">
      <c r="B10" s="94" t="s">
        <v>1</v>
      </c>
      <c r="C10" s="27" t="str">
        <f>'Forage Quality Demo'!C10</f>
        <v>Euros/Kg</v>
      </c>
      <c r="D10" s="7" t="s">
        <v>2</v>
      </c>
      <c r="E10" s="15" t="str">
        <f>D10</f>
        <v>Kg</v>
      </c>
      <c r="F10" s="15" t="str">
        <f>D10</f>
        <v>Kg</v>
      </c>
      <c r="G10" s="15" t="str">
        <f>D10</f>
        <v>Kg</v>
      </c>
      <c r="H10" s="15" t="str">
        <f>D10</f>
        <v>Kg</v>
      </c>
      <c r="I10" s="15" t="str">
        <f>D10</f>
        <v>Kg</v>
      </c>
      <c r="J10" s="15" t="str">
        <f>D10</f>
        <v>Kg</v>
      </c>
      <c r="K10" s="15" t="str">
        <f>D10</f>
        <v>Kg</v>
      </c>
      <c r="L10" s="15" t="str">
        <f>D10</f>
        <v>Kg</v>
      </c>
      <c r="M10" s="15" t="str">
        <f>D10</f>
        <v>Kg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1"/>
    </row>
    <row r="12" spans="2:13" ht="15.75" thickBot="1">
      <c r="B12" s="286" t="s">
        <v>31</v>
      </c>
      <c r="C12" s="287"/>
      <c r="D12" s="115">
        <v>18</v>
      </c>
      <c r="E12" s="116">
        <v>25</v>
      </c>
      <c r="F12" s="116">
        <v>25</v>
      </c>
      <c r="G12" s="116">
        <v>25</v>
      </c>
      <c r="H12" s="116">
        <v>25</v>
      </c>
      <c r="I12" s="116">
        <v>25</v>
      </c>
      <c r="J12" s="116">
        <v>25</v>
      </c>
      <c r="K12" s="116">
        <v>25</v>
      </c>
      <c r="L12" s="116">
        <v>25</v>
      </c>
      <c r="M12" s="122">
        <v>25</v>
      </c>
    </row>
    <row r="13" spans="2:13" ht="13.5" thickTop="1">
      <c r="B13" s="108" t="str">
        <f>'Ingredient Price Sheet'!B20</f>
        <v>Legume Hay, immature</v>
      </c>
      <c r="C13" s="182">
        <f>'Ingredient Price Sheet'!C20</f>
        <v>0.15</v>
      </c>
      <c r="D13" s="106">
        <v>16.4</v>
      </c>
      <c r="E13" s="17">
        <v>16.3</v>
      </c>
      <c r="F13" s="17">
        <v>18.7</v>
      </c>
      <c r="G13" s="17">
        <v>19.2</v>
      </c>
      <c r="H13" s="17">
        <v>19.6</v>
      </c>
      <c r="I13" s="17">
        <v>17.1</v>
      </c>
      <c r="J13" s="17">
        <v>18.4</v>
      </c>
      <c r="K13" s="17">
        <v>18.2</v>
      </c>
      <c r="L13" s="17">
        <v>18.7</v>
      </c>
      <c r="M13" s="17">
        <v>18.4</v>
      </c>
    </row>
    <row r="14" spans="2:13" ht="12.75">
      <c r="B14" s="109" t="str">
        <f>'Ingredient Price Sheet'!G18</f>
        <v>Corn Grain, ground</v>
      </c>
      <c r="C14" s="183">
        <f>'Ingredient Price Sheet'!H18</f>
        <v>0.18</v>
      </c>
      <c r="D14" s="107">
        <v>4</v>
      </c>
      <c r="E14" s="19">
        <v>5</v>
      </c>
      <c r="F14" s="19">
        <v>3</v>
      </c>
      <c r="G14" s="19">
        <v>3</v>
      </c>
      <c r="H14" s="19">
        <v>3</v>
      </c>
      <c r="I14" s="19">
        <v>4</v>
      </c>
      <c r="J14" s="19"/>
      <c r="K14" s="19"/>
      <c r="L14" s="19"/>
      <c r="M14" s="19"/>
    </row>
    <row r="15" spans="2:13" ht="12.75">
      <c r="B15" s="109" t="str">
        <f>'Ingredient Price Sheet'!G16</f>
        <v>Wheat Bran</v>
      </c>
      <c r="C15" s="183">
        <f>'Ingredient Price Sheet'!H16</f>
        <v>0.18</v>
      </c>
      <c r="D15" s="107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109" t="str">
        <f>'Ingredient Price Sheet'!L10</f>
        <v>Soybean Meal, 44% solvent</v>
      </c>
      <c r="C16" s="183">
        <f>'Ingredient Price Sheet'!M10</f>
        <v>0.3</v>
      </c>
      <c r="D16" s="107"/>
      <c r="E16" s="19">
        <v>1.9</v>
      </c>
      <c r="F16" s="19"/>
      <c r="G16" s="19"/>
      <c r="H16" s="19"/>
      <c r="I16" s="19"/>
      <c r="J16" s="19"/>
      <c r="K16" s="19"/>
      <c r="L16" s="19"/>
      <c r="M16" s="19"/>
    </row>
    <row r="17" spans="2:13" ht="12.75">
      <c r="B17" s="109" t="str">
        <f>'Ingredient Price Sheet'!L12</f>
        <v>Soybean Meal, 48% solvent</v>
      </c>
      <c r="C17" s="183">
        <f>'Ingredient Price Sheet'!M12</f>
        <v>0.3</v>
      </c>
      <c r="D17" s="107"/>
      <c r="E17" s="19"/>
      <c r="F17" s="19">
        <v>1.6</v>
      </c>
      <c r="G17" s="19"/>
      <c r="H17" s="19"/>
      <c r="I17" s="19"/>
      <c r="J17" s="19">
        <v>1.8</v>
      </c>
      <c r="K17" s="19">
        <v>2</v>
      </c>
      <c r="L17" s="19">
        <v>1.6</v>
      </c>
      <c r="M17" s="19">
        <v>1.8</v>
      </c>
    </row>
    <row r="18" spans="2:13" ht="12.75">
      <c r="B18" s="109" t="str">
        <f>'Ingredient Price Sheet'!L14</f>
        <v>Soybean Meal, expeller</v>
      </c>
      <c r="C18" s="183">
        <f>'Ingredient Price Sheet'!M14</f>
        <v>0.3</v>
      </c>
      <c r="D18" s="107"/>
      <c r="E18" s="19"/>
      <c r="F18" s="19"/>
      <c r="G18" s="19">
        <v>1.1</v>
      </c>
      <c r="H18" s="19"/>
      <c r="I18" s="19"/>
      <c r="J18" s="19"/>
      <c r="K18" s="19"/>
      <c r="L18" s="19"/>
      <c r="M18" s="19"/>
    </row>
    <row r="19" spans="2:13" ht="12.75">
      <c r="B19" s="109" t="str">
        <f>'Ingredient Price Sheet'!L16</f>
        <v>Soybean Meal, high heat</v>
      </c>
      <c r="C19" s="183">
        <f>'Ingredient Price Sheet'!M16</f>
        <v>0.3</v>
      </c>
      <c r="D19" s="107"/>
      <c r="E19" s="19"/>
      <c r="F19" s="19"/>
      <c r="G19" s="19"/>
      <c r="H19" s="19">
        <v>0.8</v>
      </c>
      <c r="I19" s="19"/>
      <c r="J19" s="19"/>
      <c r="K19" s="19"/>
      <c r="L19" s="19"/>
      <c r="M19" s="19"/>
    </row>
    <row r="20" spans="2:13" ht="12.75">
      <c r="B20" s="109" t="str">
        <f>'Ingredient Price Sheet'!L18</f>
        <v>Soybeans, raw, whole</v>
      </c>
      <c r="C20" s="183">
        <f>'Ingredient Price Sheet'!M18</f>
        <v>0.2</v>
      </c>
      <c r="D20" s="107"/>
      <c r="E20" s="19"/>
      <c r="F20" s="19"/>
      <c r="G20" s="19"/>
      <c r="H20" s="19"/>
      <c r="I20" s="19">
        <v>2.1</v>
      </c>
      <c r="J20" s="19"/>
      <c r="K20" s="19"/>
      <c r="L20" s="19"/>
      <c r="M20" s="19"/>
    </row>
    <row r="21" spans="2:13" ht="12.75">
      <c r="B21" s="109" t="str">
        <f>'Ingredient Price Sheet'!G10</f>
        <v>Barley Grain, rolled</v>
      </c>
      <c r="C21" s="183">
        <f>'Ingredient Price Sheet'!H10</f>
        <v>0.18</v>
      </c>
      <c r="D21" s="34"/>
      <c r="E21" s="24"/>
      <c r="F21" s="24"/>
      <c r="G21" s="24"/>
      <c r="H21" s="24"/>
      <c r="I21" s="19"/>
      <c r="J21" s="19">
        <v>3</v>
      </c>
      <c r="K21" s="19"/>
      <c r="L21" s="19"/>
      <c r="M21" s="19">
        <v>1</v>
      </c>
    </row>
    <row r="22" spans="2:13" ht="12.75">
      <c r="B22" s="109" t="str">
        <f>'Ingredient Price Sheet'!G12</f>
        <v>Oats, Grain, rolled</v>
      </c>
      <c r="C22" s="183">
        <f>'Ingredient Price Sheet'!H12</f>
        <v>0.18</v>
      </c>
      <c r="D22" s="34"/>
      <c r="E22" s="24"/>
      <c r="F22" s="24"/>
      <c r="G22" s="24"/>
      <c r="H22" s="24"/>
      <c r="I22" s="19"/>
      <c r="J22" s="19"/>
      <c r="K22" s="19">
        <v>3</v>
      </c>
      <c r="L22" s="19"/>
      <c r="M22" s="19">
        <v>1</v>
      </c>
    </row>
    <row r="23" spans="2:13" ht="12.75">
      <c r="B23" s="109" t="str">
        <f>'Ingredient Price Sheet'!G14</f>
        <v>Wheat Grain, rolled</v>
      </c>
      <c r="C23" s="183">
        <f>'Ingredient Price Sheet'!H14</f>
        <v>0.18</v>
      </c>
      <c r="D23" s="34"/>
      <c r="E23" s="24"/>
      <c r="F23" s="24"/>
      <c r="G23" s="24"/>
      <c r="H23" s="24"/>
      <c r="I23" s="19"/>
      <c r="J23" s="19"/>
      <c r="K23" s="19"/>
      <c r="L23" s="19">
        <v>3</v>
      </c>
      <c r="M23" s="19">
        <v>1</v>
      </c>
    </row>
    <row r="24" spans="2:13" ht="13.5" thickBot="1">
      <c r="B24" s="110"/>
      <c r="C24" s="184"/>
      <c r="D24" s="37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4.25" thickBot="1">
      <c r="B25" s="81" t="s">
        <v>3</v>
      </c>
      <c r="C25" s="283" t="s">
        <v>49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5"/>
      <c r="N25" s="40"/>
    </row>
    <row r="26" spans="2:13" ht="13.5" thickTop="1">
      <c r="B26" s="18" t="s">
        <v>4</v>
      </c>
      <c r="C26" s="182">
        <f>'Forage Quality Demo'!C26</f>
        <v>3</v>
      </c>
      <c r="D26" s="38">
        <v>0.02</v>
      </c>
      <c r="E26" s="39">
        <v>0.02</v>
      </c>
      <c r="F26" s="39">
        <v>0.02</v>
      </c>
      <c r="G26" s="39">
        <v>0.02</v>
      </c>
      <c r="H26" s="39">
        <v>0.02</v>
      </c>
      <c r="I26" s="39">
        <v>0.02</v>
      </c>
      <c r="J26" s="39">
        <v>0.02</v>
      </c>
      <c r="K26" s="39">
        <v>0.02</v>
      </c>
      <c r="L26" s="39">
        <v>0.02</v>
      </c>
      <c r="M26" s="39">
        <v>0.02</v>
      </c>
    </row>
    <row r="27" spans="2:13" ht="12.75">
      <c r="B27" s="22" t="s">
        <v>5</v>
      </c>
      <c r="C27" s="183">
        <f>'Forage Quality Demo'!C27</f>
        <v>0.1</v>
      </c>
      <c r="D27" s="34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12.75">
      <c r="B28" s="22" t="s">
        <v>6</v>
      </c>
      <c r="C28" s="183">
        <f>'Forage Quality Demo'!C28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7</v>
      </c>
      <c r="C29" s="184">
        <f>'Forage Quality Demo'!C29</f>
        <v>0.3</v>
      </c>
      <c r="D29" s="37">
        <v>0.12</v>
      </c>
      <c r="E29" s="23">
        <v>0.11</v>
      </c>
      <c r="F29" s="23">
        <v>0.11</v>
      </c>
      <c r="G29" s="23">
        <v>0.11</v>
      </c>
      <c r="H29" s="23">
        <v>0.11</v>
      </c>
      <c r="I29" s="23">
        <v>0.11</v>
      </c>
      <c r="J29" s="23">
        <v>0.11</v>
      </c>
      <c r="K29" s="23">
        <v>0.11</v>
      </c>
      <c r="L29" s="23">
        <v>0.11</v>
      </c>
      <c r="M29" s="23">
        <v>0.11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20</v>
      </c>
      <c r="C31" s="278" t="s">
        <v>21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80"/>
      <c r="N31" s="78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35" t="s">
        <v>8</v>
      </c>
      <c r="C33" s="86" t="s">
        <v>38</v>
      </c>
      <c r="D33" s="17">
        <v>17.6</v>
      </c>
      <c r="E33" s="17">
        <v>20.1</v>
      </c>
      <c r="F33" s="17">
        <v>20.1</v>
      </c>
      <c r="G33" s="17">
        <v>20.1</v>
      </c>
      <c r="H33" s="17">
        <v>20.1</v>
      </c>
      <c r="I33" s="17">
        <v>20.1</v>
      </c>
      <c r="J33" s="17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36" t="s">
        <v>9</v>
      </c>
      <c r="C34" s="87" t="s">
        <v>35</v>
      </c>
      <c r="D34" s="19">
        <v>20.9</v>
      </c>
      <c r="E34" s="19">
        <v>26.9</v>
      </c>
      <c r="F34" s="19">
        <v>26.2</v>
      </c>
      <c r="G34" s="19">
        <v>26</v>
      </c>
      <c r="H34" s="19">
        <v>25.6</v>
      </c>
      <c r="I34" s="19">
        <v>27.9</v>
      </c>
      <c r="J34" s="19">
        <v>26.1</v>
      </c>
      <c r="K34" s="19">
        <v>26.1</v>
      </c>
      <c r="L34" s="19">
        <v>26.3</v>
      </c>
      <c r="M34" s="19">
        <v>26.2</v>
      </c>
    </row>
    <row r="35" spans="2:13" ht="12.75">
      <c r="B35" s="36" t="s">
        <v>10</v>
      </c>
      <c r="C35" s="87" t="s">
        <v>40</v>
      </c>
      <c r="D35" s="19">
        <v>17.6</v>
      </c>
      <c r="E35" s="19">
        <v>25.3</v>
      </c>
      <c r="F35" s="19">
        <v>25.4</v>
      </c>
      <c r="G35" s="19">
        <v>25.5</v>
      </c>
      <c r="H35" s="19">
        <v>25</v>
      </c>
      <c r="I35" s="19">
        <v>23.8</v>
      </c>
      <c r="J35" s="19">
        <v>25.2</v>
      </c>
      <c r="K35" s="19">
        <v>25.2</v>
      </c>
      <c r="L35" s="19">
        <v>25.2</v>
      </c>
      <c r="M35" s="19">
        <v>25.3</v>
      </c>
    </row>
    <row r="36" spans="2:13" ht="13.5" thickBot="1">
      <c r="B36" s="36" t="s">
        <v>11</v>
      </c>
      <c r="C36" s="88" t="s">
        <v>39</v>
      </c>
      <c r="D36" s="20">
        <v>1114</v>
      </c>
      <c r="E36" s="20">
        <v>1443</v>
      </c>
      <c r="F36" s="20">
        <v>1662</v>
      </c>
      <c r="G36" s="20">
        <v>1439</v>
      </c>
      <c r="H36" s="20">
        <v>1433</v>
      </c>
      <c r="I36" s="20">
        <v>1460</v>
      </c>
      <c r="J36" s="20">
        <v>1809</v>
      </c>
      <c r="K36" s="20">
        <v>1889</v>
      </c>
      <c r="L36" s="20">
        <v>1813</v>
      </c>
      <c r="M36" s="20">
        <v>1838</v>
      </c>
    </row>
    <row r="37" spans="2:13" ht="13.5" thickTop="1">
      <c r="B37" s="36" t="s">
        <v>12</v>
      </c>
      <c r="C37" s="89" t="s">
        <v>34</v>
      </c>
      <c r="D37" s="20">
        <v>-27</v>
      </c>
      <c r="E37" s="20">
        <v>16</v>
      </c>
      <c r="F37" s="20">
        <v>25</v>
      </c>
      <c r="G37" s="20">
        <v>32</v>
      </c>
      <c r="H37" s="20">
        <v>-2</v>
      </c>
      <c r="I37" s="20">
        <v>-72</v>
      </c>
      <c r="J37" s="20">
        <v>12</v>
      </c>
      <c r="K37" s="20">
        <v>13</v>
      </c>
      <c r="L37" s="20">
        <v>10</v>
      </c>
      <c r="M37" s="20">
        <v>15</v>
      </c>
    </row>
    <row r="38" spans="2:13" ht="12.75">
      <c r="B38" s="36" t="s">
        <v>13</v>
      </c>
      <c r="C38" s="61" t="s">
        <v>35</v>
      </c>
      <c r="D38" s="20">
        <v>19.7</v>
      </c>
      <c r="E38" s="20">
        <v>21.8</v>
      </c>
      <c r="F38" s="20">
        <v>22.9</v>
      </c>
      <c r="G38" s="20">
        <v>21.9</v>
      </c>
      <c r="H38" s="20">
        <v>21.7</v>
      </c>
      <c r="I38" s="20">
        <v>21.7</v>
      </c>
      <c r="J38" s="20">
        <v>23.6</v>
      </c>
      <c r="K38" s="20">
        <v>24</v>
      </c>
      <c r="L38" s="20">
        <v>23.6</v>
      </c>
      <c r="M38" s="20">
        <v>23.7</v>
      </c>
    </row>
    <row r="39" spans="2:13" ht="12.75">
      <c r="B39" s="36" t="s">
        <v>61</v>
      </c>
      <c r="C39" s="61" t="s">
        <v>41</v>
      </c>
      <c r="D39" s="20">
        <v>16.1</v>
      </c>
      <c r="E39" s="19">
        <v>17</v>
      </c>
      <c r="F39" s="19">
        <v>17.9</v>
      </c>
      <c r="G39" s="19">
        <v>16.8</v>
      </c>
      <c r="H39" s="19">
        <v>16.7</v>
      </c>
      <c r="I39" s="19">
        <v>17.2</v>
      </c>
      <c r="J39" s="19">
        <v>18.6</v>
      </c>
      <c r="K39" s="19">
        <v>18.9</v>
      </c>
      <c r="L39" s="19">
        <v>18.6</v>
      </c>
      <c r="M39" s="19">
        <v>18.7</v>
      </c>
    </row>
    <row r="40" spans="2:13" ht="12.75">
      <c r="B40" s="36" t="s">
        <v>62</v>
      </c>
      <c r="C40" s="61" t="s">
        <v>32</v>
      </c>
      <c r="D40" s="20">
        <v>3.7</v>
      </c>
      <c r="E40" s="19">
        <v>4.8</v>
      </c>
      <c r="F40" s="19">
        <v>5.1</v>
      </c>
      <c r="G40" s="19">
        <v>5.1</v>
      </c>
      <c r="H40" s="19">
        <v>5</v>
      </c>
      <c r="I40" s="19">
        <v>4.5</v>
      </c>
      <c r="J40" s="19">
        <v>5</v>
      </c>
      <c r="K40" s="19">
        <v>5.1</v>
      </c>
      <c r="L40" s="19">
        <v>5</v>
      </c>
      <c r="M40" s="19">
        <v>5</v>
      </c>
    </row>
    <row r="41" spans="2:13" ht="13.5" thickBot="1">
      <c r="B41" s="36" t="s">
        <v>14</v>
      </c>
      <c r="C41" s="62" t="s">
        <v>42</v>
      </c>
      <c r="D41" s="20">
        <v>39</v>
      </c>
      <c r="E41" s="20">
        <v>31</v>
      </c>
      <c r="F41" s="20">
        <v>41</v>
      </c>
      <c r="G41" s="20">
        <v>42</v>
      </c>
      <c r="H41" s="20">
        <v>43</v>
      </c>
      <c r="I41" s="20">
        <v>34</v>
      </c>
      <c r="J41" s="20">
        <v>40</v>
      </c>
      <c r="K41" s="20">
        <v>40</v>
      </c>
      <c r="L41" s="20">
        <v>41</v>
      </c>
      <c r="M41" s="20">
        <v>40</v>
      </c>
    </row>
    <row r="42" spans="2:13" ht="13.5" thickTop="1">
      <c r="B42" s="36" t="s">
        <v>15</v>
      </c>
      <c r="C42" s="63" t="s">
        <v>36</v>
      </c>
      <c r="D42" s="20">
        <v>19</v>
      </c>
      <c r="E42" s="20">
        <v>17</v>
      </c>
      <c r="F42" s="20">
        <v>18</v>
      </c>
      <c r="G42" s="20">
        <v>16</v>
      </c>
      <c r="H42" s="20">
        <v>16</v>
      </c>
      <c r="I42" s="20">
        <v>16</v>
      </c>
      <c r="J42" s="20">
        <v>20</v>
      </c>
      <c r="K42" s="20">
        <v>21</v>
      </c>
      <c r="L42" s="20">
        <v>20</v>
      </c>
      <c r="M42" s="20">
        <v>20</v>
      </c>
    </row>
    <row r="43" spans="2:13" ht="12.75">
      <c r="B43" s="36" t="s">
        <v>63</v>
      </c>
      <c r="C43" s="64" t="s">
        <v>33</v>
      </c>
      <c r="D43" s="20">
        <v>34</v>
      </c>
      <c r="E43" s="21">
        <v>28</v>
      </c>
      <c r="F43" s="21">
        <v>30</v>
      </c>
      <c r="G43" s="21">
        <v>32</v>
      </c>
      <c r="H43" s="21">
        <v>32</v>
      </c>
      <c r="I43" s="21">
        <v>230</v>
      </c>
      <c r="J43" s="21">
        <v>32</v>
      </c>
      <c r="K43" s="21">
        <v>33</v>
      </c>
      <c r="L43" s="21">
        <v>31</v>
      </c>
      <c r="M43" s="21">
        <v>32</v>
      </c>
    </row>
    <row r="44" spans="2:13" ht="12.75">
      <c r="B44" s="36" t="s">
        <v>64</v>
      </c>
      <c r="C44" s="65" t="s">
        <v>37</v>
      </c>
      <c r="D44" s="21">
        <v>23</v>
      </c>
      <c r="E44" s="21">
        <v>21</v>
      </c>
      <c r="F44" s="21">
        <v>23</v>
      </c>
      <c r="G44" s="21">
        <v>24</v>
      </c>
      <c r="H44" s="21">
        <v>24</v>
      </c>
      <c r="I44" s="21">
        <v>22</v>
      </c>
      <c r="J44" s="21">
        <v>24</v>
      </c>
      <c r="K44" s="21">
        <v>24</v>
      </c>
      <c r="L44" s="21">
        <v>23</v>
      </c>
      <c r="M44" s="21">
        <v>24</v>
      </c>
    </row>
    <row r="45" spans="2:13" ht="13.5" thickBot="1">
      <c r="B45" s="58" t="s">
        <v>65</v>
      </c>
      <c r="C45" s="66" t="s">
        <v>43</v>
      </c>
      <c r="D45" s="72">
        <v>40</v>
      </c>
      <c r="E45" s="73">
        <v>41</v>
      </c>
      <c r="F45" s="73">
        <v>37</v>
      </c>
      <c r="G45" s="73">
        <v>37</v>
      </c>
      <c r="H45" s="73">
        <v>38</v>
      </c>
      <c r="I45" s="73">
        <v>38</v>
      </c>
      <c r="J45" s="73">
        <v>36</v>
      </c>
      <c r="K45" s="73">
        <v>34</v>
      </c>
      <c r="L45" s="73">
        <v>37</v>
      </c>
      <c r="M45" s="73">
        <v>35</v>
      </c>
    </row>
    <row r="46" spans="2:13" ht="15.75" customHeight="1" thickBot="1" thickTop="1">
      <c r="B46" s="99" t="str">
        <f>'Forage Quality Demo'!B46</f>
        <v>Euros/Liter Milk//Milk Income</v>
      </c>
      <c r="C46" s="202">
        <f>'Forage Quality Demo'!C46</f>
        <v>0.25</v>
      </c>
      <c r="D46" s="203">
        <f aca="true" t="shared" si="0" ref="D46:M46">D35*$C46</f>
        <v>4.4</v>
      </c>
      <c r="E46" s="204">
        <f t="shared" si="0"/>
        <v>6.325</v>
      </c>
      <c r="F46" s="204">
        <f t="shared" si="0"/>
        <v>6.35</v>
      </c>
      <c r="G46" s="204">
        <f t="shared" si="0"/>
        <v>6.375</v>
      </c>
      <c r="H46" s="204">
        <f t="shared" si="0"/>
        <v>6.25</v>
      </c>
      <c r="I46" s="204">
        <f t="shared" si="0"/>
        <v>5.95</v>
      </c>
      <c r="J46" s="204">
        <f t="shared" si="0"/>
        <v>6.3</v>
      </c>
      <c r="K46" s="204">
        <f t="shared" si="0"/>
        <v>6.3</v>
      </c>
      <c r="L46" s="204">
        <f t="shared" si="0"/>
        <v>6.3</v>
      </c>
      <c r="M46" s="205">
        <f t="shared" si="0"/>
        <v>6.325</v>
      </c>
    </row>
    <row r="47" spans="2:13" ht="15.75" customHeight="1" thickBot="1" thickTop="1">
      <c r="B47" s="127" t="str">
        <f>'Forage Quality Demo'!B47</f>
        <v>Cost of Feed, Euros</v>
      </c>
      <c r="C47" s="74" t="s">
        <v>47</v>
      </c>
      <c r="D47" s="206">
        <f>D13*$C13+D14*$C14+D15*$C15+D16*$C16+D17*$C17+D18*$C18+D19*$C19+D20*$C20+D21*$C21+D22*$C22+D23*$C23+D24*$C24+D26*$C26+D27*$C27+D28*$C28+D29*$C29</f>
        <v>3.288</v>
      </c>
      <c r="E47" s="207">
        <f aca="true" t="shared" si="1" ref="E47:M47">E13*$C13+E14*$C14+E15*$C15+E16*$C16+E17*$C17+E18*$C18+E19*$C19+E20*$C20+E21*$C21+E22*$C22+E23*$C23+E24*$C24+E26*$C26+E27*$C27+E28*$C28+E29*$C29</f>
        <v>4.02</v>
      </c>
      <c r="F47" s="207">
        <f t="shared" si="1"/>
        <v>3.9299999999999997</v>
      </c>
      <c r="G47" s="207">
        <f t="shared" si="1"/>
        <v>3.855</v>
      </c>
      <c r="H47" s="207">
        <f t="shared" si="1"/>
        <v>3.8249999999999997</v>
      </c>
      <c r="I47" s="207">
        <f t="shared" si="1"/>
        <v>3.81</v>
      </c>
      <c r="J47" s="207">
        <f t="shared" si="1"/>
        <v>3.945</v>
      </c>
      <c r="K47" s="207">
        <f t="shared" si="1"/>
        <v>3.975</v>
      </c>
      <c r="L47" s="207">
        <f t="shared" si="1"/>
        <v>3.9299999999999997</v>
      </c>
      <c r="M47" s="208">
        <f t="shared" si="1"/>
        <v>3.9450000000000003</v>
      </c>
    </row>
    <row r="48" spans="2:13" ht="15.75" customHeight="1" thickBot="1" thickTop="1">
      <c r="B48" s="101" t="s">
        <v>68</v>
      </c>
      <c r="C48" s="100" t="s">
        <v>46</v>
      </c>
      <c r="D48" s="209">
        <f aca="true" t="shared" si="2" ref="D48:M48">D46-D47</f>
        <v>1.1120000000000005</v>
      </c>
      <c r="E48" s="210">
        <f t="shared" si="2"/>
        <v>2.3050000000000006</v>
      </c>
      <c r="F48" s="210">
        <f t="shared" si="2"/>
        <v>2.42</v>
      </c>
      <c r="G48" s="210">
        <f t="shared" si="2"/>
        <v>2.52</v>
      </c>
      <c r="H48" s="210">
        <f t="shared" si="2"/>
        <v>2.4250000000000003</v>
      </c>
      <c r="I48" s="210">
        <f t="shared" si="2"/>
        <v>2.14</v>
      </c>
      <c r="J48" s="210">
        <f t="shared" si="2"/>
        <v>2.355</v>
      </c>
      <c r="K48" s="210">
        <f t="shared" si="2"/>
        <v>2.3249999999999997</v>
      </c>
      <c r="L48" s="210">
        <f t="shared" si="2"/>
        <v>2.37</v>
      </c>
      <c r="M48" s="211">
        <f t="shared" si="2"/>
        <v>2.38</v>
      </c>
    </row>
    <row r="49" spans="2:13" ht="15.75" customHeight="1" thickBot="1" thickTop="1">
      <c r="B49" s="98" t="str">
        <f>'Forage Quality Demo'!B49</f>
        <v>IOFC if Milk sells @ €/liter:</v>
      </c>
      <c r="C49" s="201">
        <v>0.3</v>
      </c>
      <c r="D49" s="212">
        <f aca="true" t="shared" si="3" ref="D49:M49">($C49*D35)-D47</f>
        <v>1.9920000000000004</v>
      </c>
      <c r="E49" s="213">
        <f t="shared" si="3"/>
        <v>3.5700000000000003</v>
      </c>
      <c r="F49" s="213">
        <f t="shared" si="3"/>
        <v>3.6899999999999995</v>
      </c>
      <c r="G49" s="213">
        <f t="shared" si="3"/>
        <v>3.7949999999999995</v>
      </c>
      <c r="H49" s="213">
        <f t="shared" si="3"/>
        <v>3.6750000000000003</v>
      </c>
      <c r="I49" s="213">
        <f t="shared" si="3"/>
        <v>3.3299999999999996</v>
      </c>
      <c r="J49" s="213">
        <f t="shared" si="3"/>
        <v>3.6149999999999998</v>
      </c>
      <c r="K49" s="213">
        <f t="shared" si="3"/>
        <v>3.5849999999999995</v>
      </c>
      <c r="L49" s="213">
        <f t="shared" si="3"/>
        <v>3.63</v>
      </c>
      <c r="M49" s="214">
        <f t="shared" si="3"/>
        <v>3.6449999999999996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71" t="s">
        <v>16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  <c r="N51" s="31"/>
    </row>
    <row r="52" spans="2:13" ht="13.5" thickBot="1">
      <c r="B52" s="274" t="s">
        <v>17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6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Lyubomyr Oliynyk</cp:lastModifiedBy>
  <cp:lastPrinted>2003-09-02T14:27:54Z</cp:lastPrinted>
  <dcterms:created xsi:type="dcterms:W3CDTF">2003-07-26T06:24:21Z</dcterms:created>
  <dcterms:modified xsi:type="dcterms:W3CDTF">2003-11-12T10:23:34Z</dcterms:modified>
  <cp:category/>
  <cp:version/>
  <cp:contentType/>
  <cp:contentStatus/>
</cp:coreProperties>
</file>